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3EF5C033-5EC4-4529-88EF-2EE7702A43DD}" xr6:coauthVersionLast="47" xr6:coauthVersionMax="47" xr10:uidLastSave="{00000000-0000-0000-0000-000000000000}"/>
  <workbookProtection workbookAlgorithmName="SHA-512" workbookHashValue="ojjihzD0/Diob7mEetiSOYplySZnpM2I4OH/s4xdV6qs23gE+f5sjbiH/Kxa12R+M2MqmMkN/KfTeBrizd+SHQ==" workbookSaltValue="Pm3eug8gG+Kiw086NQ3FIg=="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<sst xmlns="http://schemas.openxmlformats.org/spreadsheetml/2006/main" count="236" uniqueCount="114">
  <si>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</si>
  <si>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</si>
  <si>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</si>
  <si>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</si>
  <si>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</si>
  <si>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</si>
  <si>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</si>
  <si>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</si>
  <si>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</si>
  <si>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</si>
  <si>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</si>
  <si>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</si>
  <si>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</si>
  <si>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</si>
  <si>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</si>
  <si>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</si>
  <si>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</si>
  <si>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</si>
  <si>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</si>
  <si>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</si>
  <si>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</si>
  <si>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</si>
  <si>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</si>
  <si>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</si>
  <si>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</si>
  <si>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</si>
  <si>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</si>
  <si>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</si>
  <si>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</si>
  <si>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</si>
  <si>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</si>
  <si>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</si>
  <si>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</si>
  <si>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</si>
  <si>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</si>
  <si>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</si>
  <si>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</si>
  <si>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</si>
  <si>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</si>
  <si>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</si>
  <si>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</si>
  <si>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</si>
  <si>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</si>
  <si>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</si>
  <si>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</si>
  <si>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</si>
  <si>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</si>
  <si>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</si>
  <si>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</si>
  <si>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</si>
  <si>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</si>
  <si>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</si>
  <si>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</si>
  <si>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</si>
  <si>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</si>
  <si>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</si>
  <si>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</si>
  <si>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</si>
  <si>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</si>
  <si>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</si>
  <si>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</si>
  <si>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</si>
  <si>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</si>
  <si>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</si>
  <si>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</si>
  <si>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</si>
  <si>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</si>
  <si>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</si>
  <si>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</si>
  <si>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</si>
  <si>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</si>
  <si>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</si>
  <si>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</si>
  <si>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</si>
  <si>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</si>
  <si>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</si>
  <si>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</si>
  <si>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</si>
  <si>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</si>
  <si>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</si>
  <si>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</si>
  <si>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</si>
  <si>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</si>
  <si>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</si>
  <si>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</si>
  <si>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</si>
  <si>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</si>
  <si>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</si>
  <si>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</si>
  <si>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</si>
  <si>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</si>
  <si>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</si>
  <si>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</si>
  <si>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</si>
  <si>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</si>
  <si>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高浜市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</si>
  <si>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</si>
  <si>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</si>
  <si>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</si>
  <si>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</si>
  <si>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</si>
  <si>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</si>
  <si>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</si>
  <si>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</si>
  <si>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</si>
  <si>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</si>
  <si>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</si>
  <si>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</si>
  <si>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</si>
  <si>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</si>
  <si>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</si>
  <si>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①有形固定資産減価償却率について
　全国平均、類似団体平均ともに下回っています。地方公営企業法の適用の際に、構築物、機械装置、車両運搬具などの償却資産については、資産取得時から減価償却が行われてきたものとして算定した資産の帳簿価額（帳簿原価－減価償却累計相当額）をもって法適用時の帳簿原価（取得価額）としています。そのため、値は実際の償却率よりも低くなっています。
②管渠老朽化率について
　耐用年数を経過した管渠はないため、０％となっています。
③管渠改善率
　耐用年数を経過した管渠がなく、当年度に更新を行った管渠はありません。</t>
    <phoneticPr fontId="4"/>
  </si>
  <si>
    <t>　現在の下水道普及率は、71.4％であり今後も整備を進め、下水道接続者数の増加に努め、安定した収益を確保するとともに、整備拡大に伴う投資及び、将来の管渠の老朽化に伴う更新投資とその財源についてしっかりと把握し、経営の健全化を目指します。
　経営戦略の見直しを令和6年度作成、令和7年度に公表予定としており、中長期に渡る経営課題等を整理していきます。</t>
    <rPh sb="134" eb="136">
      <t>サクセイ</t>
    </rPh>
    <rPh sb="137" eb="139">
      <t>レイワ</t>
    </rPh>
    <rPh sb="140" eb="142">
      <t>ネンド</t>
    </rPh>
    <rPh sb="143" eb="145">
      <t>コウヒョウ</t>
    </rPh>
    <phoneticPr fontId="4"/>
  </si>
  <si>
    <t>①経常収支比率について
　100％以上(=黒字)ではあるものの、収支の不足分は、一般会計からの繰入金で賄っている状況にあります。
③流動比率について
　100％を下回っている主な理由は、翌年度に支払う企業債の償還額が含まれているためであります。この償還の原資の一部は一般会計からの繰入金を予定しています。
④企業債残高対事業規模比率について
　全国平均、類似団体平均をともに下回っています。今後も必要な管渠の整備拡大を実施し、適切な額の企業債を借り入れていく予定であります。
⑤経費回収率について
　数値が100％未満であるため、使用料で回収すべき経費を全て使用料で賄えていない状況であります。その原因は、下水道事業の性質上、供用開始後間もない場合は接続率が低く使用料収入が少額となるからであります。現在は、供用開始区域を広げている最中であり、下水道の接続件数が増加している状況にある一方、接続に伴う汚水処理費も増加するため、年度により経費回収率は微増・微減となりますが、長期的には改善していく予定であります。
⑥汚水処理原価について
　有収水量１㎥当たりの汚水処理に要した費用が全国平均よりも高くなっています。その原因は、⑤の経費回収率同様、接続率が低いため有収水量が過少となっているためであります。
⑧水洗化率について
　全国平均、類似団体平均ともに下回っているため、引き続き、未接続世帯に対するＰＲ活動など、水洗化率向上に向けた対策に取り組んでいく必要があると考えています。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</si>
</sst>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57-4D35-BC4D-AA9DCBEB708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0.09</c:v>
                </c:pt>
                <c:pt idx="2">
                  <c:v>0.25</c:v>
                </c:pt>
                <c:pt idx="3">
                  <c:v>0.05</c:v>
                </c:pt>
                <c:pt idx="4">
                  <c:v>0.01</c:v>
                </c:pt>
              </c:numCache>
            </c:numRef>
          </c:val>
          <c:smooth val="0"/>
          <c:extLst>
            <c:ext xmlns:c16="http://schemas.microsoft.com/office/drawing/2014/chart" uri="{C3380CC4-5D6E-409C-BE32-E72D297353CC}">
              <c16:uniqueId val="{00000001-7F57-4D35-BC4D-AA9DCBEB708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102.04</c:v>
                </c:pt>
                <c:pt idx="1">
                  <c:v>91.69</c:v>
                </c:pt>
                <c:pt idx="2">
                  <c:v>101.89</c:v>
                </c:pt>
                <c:pt idx="3">
                  <c:v>101.28</c:v>
                </c:pt>
                <c:pt idx="4">
                  <c:v>108.36</c:v>
                </c:pt>
              </c:numCache>
            </c:numRef>
          </c:val>
          <c:extLst>
            <c:ext xmlns:c16="http://schemas.microsoft.com/office/drawing/2014/chart" uri="{C3380CC4-5D6E-409C-BE32-E72D297353CC}">
              <c16:uniqueId val="{00000000-099F-4AA7-8A43-BBA034AFE13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105.89</c:v>
                </c:pt>
                <c:pt idx="1">
                  <c:v>104.59</c:v>
                </c:pt>
                <c:pt idx="2">
                  <c:v>102.96</c:v>
                </c:pt>
                <c:pt idx="3">
                  <c:v>102.1</c:v>
                </c:pt>
                <c:pt idx="4">
                  <c:v>103.89</c:v>
                </c:pt>
              </c:numCache>
            </c:numRef>
          </c:val>
          <c:smooth val="0"/>
          <c:extLst>
            <c:ext xmlns:c16="http://schemas.microsoft.com/office/drawing/2014/chart" uri="{C3380CC4-5D6E-409C-BE32-E72D297353CC}">
              <c16:uniqueId val="{00000001-099F-4AA7-8A43-BBA034AFE13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2.62</c:v>
                </c:pt>
                <c:pt idx="1">
                  <c:v>5.07</c:v>
                </c:pt>
                <c:pt idx="2">
                  <c:v>7.11</c:v>
                </c:pt>
                <c:pt idx="3">
                  <c:v>9.2100000000000009</c:v>
                </c:pt>
                <c:pt idx="4">
                  <c:v>10.94</c:v>
                </c:pt>
              </c:numCache>
            </c:numRef>
          </c:val>
          <c:extLst>
            <c:ext xmlns:c16="http://schemas.microsoft.com/office/drawing/2014/chart" uri="{C3380CC4-5D6E-409C-BE32-E72D297353CC}">
              <c16:uniqueId val="{00000000-6643-4B7B-914F-C3429BE28F3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19.78</c:v>
                </c:pt>
                <c:pt idx="1">
                  <c:v>14.8</c:v>
                </c:pt>
                <c:pt idx="2">
                  <c:v>17.149999999999999</c:v>
                </c:pt>
                <c:pt idx="3">
                  <c:v>19.68</c:v>
                </c:pt>
                <c:pt idx="4">
                  <c:v>18.239999999999998</c:v>
                </c:pt>
              </c:numCache>
            </c:numRef>
          </c:val>
          <c:smooth val="0"/>
          <c:extLst>
            <c:ext xmlns:c16="http://schemas.microsoft.com/office/drawing/2014/chart" uri="{C3380CC4-5D6E-409C-BE32-E72D297353CC}">
              <c16:uniqueId val="{00000001-6643-4B7B-914F-C3429BE28F3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07-4D23-A9B3-A508F30B7B3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0.44</c:v>
                </c:pt>
                <c:pt idx="1">
                  <c:v>0.1</c:v>
                </c:pt>
                <c:pt idx="2">
                  <c:v>0.14000000000000001</c:v>
                </c:pt>
                <c:pt idx="3">
                  <c:v>0.16</c:v>
                </c:pt>
                <c:pt idx="4" formatCode="#,##0.00;&quot;△&quot;#,##0.00">
                  <c:v>0</c:v>
                </c:pt>
              </c:numCache>
            </c:numRef>
          </c:val>
          <c:smooth val="0"/>
          <c:extLst>
            <c:ext xmlns:c16="http://schemas.microsoft.com/office/drawing/2014/chart" uri="{C3380CC4-5D6E-409C-BE32-E72D297353CC}">
              <c16:uniqueId val="{00000001-6F07-4D23-A9B3-A508F30B7B3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DF-4EFD-994C-5D8834A9A6F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0.83</c:v>
                </c:pt>
                <c:pt idx="1">
                  <c:v>0.83</c:v>
                </c:pt>
                <c:pt idx="2">
                  <c:v>1.22</c:v>
                </c:pt>
                <c:pt idx="3">
                  <c:v>11.99</c:v>
                </c:pt>
                <c:pt idx="4">
                  <c:v>23.78</c:v>
                </c:pt>
              </c:numCache>
            </c:numRef>
          </c:val>
          <c:smooth val="0"/>
          <c:extLst>
            <c:ext xmlns:c16="http://schemas.microsoft.com/office/drawing/2014/chart" uri="{C3380CC4-5D6E-409C-BE32-E72D297353CC}">
              <c16:uniqueId val="{00000001-85DF-4EFD-994C-5D8834A9A6F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60.09</c:v>
                </c:pt>
                <c:pt idx="1">
                  <c:v>79.2</c:v>
                </c:pt>
                <c:pt idx="2">
                  <c:v>69.16</c:v>
                </c:pt>
                <c:pt idx="3">
                  <c:v>86.22</c:v>
                </c:pt>
                <c:pt idx="4">
                  <c:v>89.57</c:v>
                </c:pt>
              </c:numCache>
            </c:numRef>
          </c:val>
          <c:extLst>
            <c:ext xmlns:c16="http://schemas.microsoft.com/office/drawing/2014/chart" uri="{C3380CC4-5D6E-409C-BE32-E72D297353CC}">
              <c16:uniqueId val="{00000000-EBE9-4B9B-AC4B-D34CAB7EAF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61.2</c:v>
                </c:pt>
                <c:pt idx="1">
                  <c:v>57.6</c:v>
                </c:pt>
                <c:pt idx="2">
                  <c:v>58.15</c:v>
                </c:pt>
                <c:pt idx="3">
                  <c:v>77.69</c:v>
                </c:pt>
                <c:pt idx="4">
                  <c:v>105.69</c:v>
                </c:pt>
              </c:numCache>
            </c:numRef>
          </c:val>
          <c:smooth val="0"/>
          <c:extLst>
            <c:ext xmlns:c16="http://schemas.microsoft.com/office/drawing/2014/chart" uri="{C3380CC4-5D6E-409C-BE32-E72D297353CC}">
              <c16:uniqueId val="{00000001-EBE9-4B9B-AC4B-D34CAB7EAF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656.62</c:v>
                </c:pt>
                <c:pt idx="1">
                  <c:v>610.28</c:v>
                </c:pt>
                <c:pt idx="2">
                  <c:v>521.6</c:v>
                </c:pt>
                <c:pt idx="3">
                  <c:v>409.74</c:v>
                </c:pt>
                <c:pt idx="4">
                  <c:v>582.41</c:v>
                </c:pt>
              </c:numCache>
            </c:numRef>
          </c:val>
          <c:extLst>
            <c:ext xmlns:c16="http://schemas.microsoft.com/office/drawing/2014/chart" uri="{C3380CC4-5D6E-409C-BE32-E72D297353CC}">
              <c16:uniqueId val="{00000000-3FB4-4F63-A431-D6099A86DB9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1033.5999999999999</c:v>
                </c:pt>
                <c:pt idx="1">
                  <c:v>1008.36</c:v>
                </c:pt>
                <c:pt idx="2">
                  <c:v>880.28</c:v>
                </c:pt>
                <c:pt idx="3">
                  <c:v>909.2</c:v>
                </c:pt>
                <c:pt idx="4">
                  <c:v>918.51</c:v>
                </c:pt>
              </c:numCache>
            </c:numRef>
          </c:val>
          <c:smooth val="0"/>
          <c:extLst>
            <c:ext xmlns:c16="http://schemas.microsoft.com/office/drawing/2014/chart" uri="{C3380CC4-5D6E-409C-BE32-E72D297353CC}">
              <c16:uniqueId val="{00000001-3FB4-4F63-A431-D6099A86DB9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81.12</c:v>
                </c:pt>
                <c:pt idx="1">
                  <c:v>79.69</c:v>
                </c:pt>
                <c:pt idx="2">
                  <c:v>78.63</c:v>
                </c:pt>
                <c:pt idx="3">
                  <c:v>77.98</c:v>
                </c:pt>
                <c:pt idx="4">
                  <c:v>77.98</c:v>
                </c:pt>
              </c:numCache>
            </c:numRef>
          </c:val>
          <c:extLst>
            <c:ext xmlns:c16="http://schemas.microsoft.com/office/drawing/2014/chart" uri="{C3380CC4-5D6E-409C-BE32-E72D297353CC}">
              <c16:uniqueId val="{00000000-7D86-45CF-9F20-9FA5AEAB594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85.67</c:v>
                </c:pt>
                <c:pt idx="2">
                  <c:v>86.23</c:v>
                </c:pt>
                <c:pt idx="3">
                  <c:v>84.23</c:v>
                </c:pt>
                <c:pt idx="4">
                  <c:v>82.72</c:v>
                </c:pt>
              </c:numCache>
            </c:numRef>
          </c:val>
          <c:smooth val="0"/>
          <c:extLst>
            <c:ext xmlns:c16="http://schemas.microsoft.com/office/drawing/2014/chart" uri="{C3380CC4-5D6E-409C-BE32-E72D297353CC}">
              <c16:uniqueId val="{00000001-7D86-45CF-9F20-9FA5AEAB594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69DD-4F64-B9CC-151302B489B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150.96</c:v>
                </c:pt>
                <c:pt idx="1">
                  <c:v>146.12</c:v>
                </c:pt>
                <c:pt idx="2">
                  <c:v>150.44</c:v>
                </c:pt>
                <c:pt idx="3">
                  <c:v>153.13999999999999</c:v>
                </c:pt>
                <c:pt idx="4">
                  <c:v>157.16</c:v>
                </c:pt>
              </c:numCache>
            </c:numRef>
          </c:val>
          <c:smooth val="0"/>
          <c:extLst>
            <c:ext xmlns:c16="http://schemas.microsoft.com/office/drawing/2014/chart" uri="{C3380CC4-5D6E-409C-BE32-E72D297353CC}">
              <c16:uniqueId val="{00000001-69DD-4F64-B9CC-151302B489B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A9-4479-A58F-56E1458B4F0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66.180000000000007</c:v>
                </c:pt>
                <c:pt idx="1">
                  <c:v>56.39</c:v>
                </c:pt>
                <c:pt idx="2">
                  <c:v>55.67</c:v>
                </c:pt>
                <c:pt idx="3">
                  <c:v>55.27</c:v>
                </c:pt>
                <c:pt idx="4">
                  <c:v>48.96</c:v>
                </c:pt>
              </c:numCache>
            </c:numRef>
          </c:val>
          <c:smooth val="0"/>
          <c:extLst>
            <c:ext xmlns:c16="http://schemas.microsoft.com/office/drawing/2014/chart" uri="{C3380CC4-5D6E-409C-BE32-E72D297353CC}">
              <c16:uniqueId val="{00000001-6FA9-4479-A58F-56E1458B4F0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81.48</c:v>
                </c:pt>
                <c:pt idx="1">
                  <c:v>80.33</c:v>
                </c:pt>
                <c:pt idx="2">
                  <c:v>79.14</c:v>
                </c:pt>
                <c:pt idx="3">
                  <c:v>79</c:v>
                </c:pt>
                <c:pt idx="4">
                  <c:v>79.64</c:v>
                </c:pt>
              </c:numCache>
            </c:numRef>
          </c:val>
          <c:extLst>
            <c:ext xmlns:c16="http://schemas.microsoft.com/office/drawing/2014/chart" uri="{C3380CC4-5D6E-409C-BE32-E72D297353CC}">
              <c16:uniqueId val="{00000000-6638-48BC-BA0A-0F2C09A3035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91.87</c:v>
                </c:pt>
                <c:pt idx="1">
                  <c:v>91.45</c:v>
                </c:pt>
                <c:pt idx="2">
                  <c:v>91</c:v>
                </c:pt>
                <c:pt idx="3">
                  <c:v>88.12</c:v>
                </c:pt>
                <c:pt idx="4">
                  <c:v>87.38</c:v>
                </c:pt>
              </c:numCache>
            </c:numRef>
          </c:val>
          <c:smooth val="0"/>
          <c:extLst>
            <c:ext xmlns:c16="http://schemas.microsoft.com/office/drawing/2014/chart" uri="{C3380CC4-5D6E-409C-BE32-E72D297353CC}">
              <c16:uniqueId val="{00000001-6638-48BC-BA0A-0F2C09A3035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愛知県　高浜市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Bc2</v>
      </c>
      <c r="X8" s="39"/>
      <c r="Y8" s="39"/>
      <c r="Z8" s="39"/>
      <c r="AA8" s="39"/>
      <c r="AB8" s="39"/>
      <c r="AC8" s="39"/>
      <c r="AD8" s="40" t="str">
        <f>データ!$M$6</f>
        <v>非設置</v>
      </c>
      <c r="AE8" s="40"/>
      <c r="AF8" s="40"/>
      <c r="AG8" s="40"/>
      <c r="AH8" s="40"/>
      <c r="AI8" s="40"/>
      <c r="AJ8" s="40"/>
      <c r="AK8" s="3"/>
      <c r="AL8" s="41">
        <f>データ!S6</f>
        <v>49249</v>
      </c>
      <c r="AM8" s="41"/>
      <c r="AN8" s="41"/>
      <c r="AO8" s="41"/>
      <c r="AP8" s="41"/>
      <c r="AQ8" s="41"/>
      <c r="AR8" s="41"/>
      <c r="AS8" s="41"/>
      <c r="AT8" s="34">
        <f>データ!T6</f>
        <v>13.11</v>
      </c>
      <c r="AU8" s="34"/>
      <c r="AV8" s="34"/>
      <c r="AW8" s="34"/>
      <c r="AX8" s="34"/>
      <c r="AY8" s="34"/>
      <c r="AZ8" s="34"/>
      <c r="BA8" s="34"/>
      <c r="BB8" s="34">
        <f>データ!U6</f>
        <v>3756.6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56.19</v>
      </c>
      <c r="J10" s="34"/>
      <c r="K10" s="34"/>
      <c r="L10" s="34"/>
      <c r="M10" s="34"/>
      <c r="N10" s="34"/>
      <c r="O10" s="34"/>
      <c r="P10" s="34">
        <f>データ!P6</f>
        <v>71.41</v>
      </c>
      <c r="Q10" s="34"/>
      <c r="R10" s="34"/>
      <c r="S10" s="34"/>
      <c r="T10" s="34"/>
      <c r="U10" s="34"/>
      <c r="V10" s="34"/>
      <c r="W10" s="34">
        <f>データ!Q6</f>
        <v>94.03</v>
      </c>
      <c r="X10" s="34"/>
      <c r="Y10" s="34"/>
      <c r="Z10" s="34"/>
      <c r="AA10" s="34"/>
      <c r="AB10" s="34"/>
      <c r="AC10" s="34"/>
      <c r="AD10" s="41">
        <f>データ!R6</f>
        <v>1760</v>
      </c>
      <c r="AE10" s="41"/>
      <c r="AF10" s="41"/>
      <c r="AG10" s="41"/>
      <c r="AH10" s="41"/>
      <c r="AI10" s="41"/>
      <c r="AJ10" s="41"/>
      <c r="AK10" s="2"/>
      <c r="AL10" s="41">
        <f>データ!V6</f>
        <v>35141</v>
      </c>
      <c r="AM10" s="41"/>
      <c r="AN10" s="41"/>
      <c r="AO10" s="41"/>
      <c r="AP10" s="41"/>
      <c r="AQ10" s="41"/>
      <c r="AR10" s="41"/>
      <c r="AS10" s="41"/>
      <c r="AT10" s="34">
        <f>データ!W6</f>
        <v>6.18</v>
      </c>
      <c r="AU10" s="34"/>
      <c r="AV10" s="34"/>
      <c r="AW10" s="34"/>
      <c r="AX10" s="34"/>
      <c r="AY10" s="34"/>
      <c r="AZ10" s="34"/>
      <c r="BA10" s="34"/>
      <c r="BB10" s="34">
        <f>データ!X6</f>
        <v>5686.25</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111</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112</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z52ygS8vYq5qn0uHgaFHMuXgmK1krYPcsQoworsd3PzhUTo3ps8fSM7bjdveF/lcTpNT7+o1dElbERDYTlcaFg==" saltValue="meVeyU3cy6XMqen6ENzCs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54</v>
      </c>
      <c r="B4" s="16"/>
      <c r="C4" s="16"/>
      <c r="D4" s="16"/>
      <c r="E4" s="16"/>
      <c r="F4" s="16"/>
      <c r="G4" s="16"/>
      <c r="H4" s="81"/>
      <c r="I4" s="82"/>
      <c r="J4" s="82"/>
      <c r="K4" s="82"/>
      <c r="L4" s="82"/>
      <c r="M4" s="82"/>
      <c r="N4" s="82"/>
      <c r="O4" s="82"/>
      <c r="P4" s="82"/>
      <c r="Q4" s="82"/>
      <c r="R4" s="82"/>
      <c r="S4" s="82"/>
      <c r="T4" s="82"/>
      <c r="U4" s="82"/>
      <c r="V4" s="82"/>
      <c r="W4" s="82"/>
      <c r="X4" s="83"/>
      <c r="Y4" s="77" t="s">
        <v>55</v>
      </c>
      <c r="Z4" s="77"/>
      <c r="AA4" s="77"/>
      <c r="AB4" s="77"/>
      <c r="AC4" s="77"/>
      <c r="AD4" s="77"/>
      <c r="AE4" s="77"/>
      <c r="AF4" s="77"/>
      <c r="AG4" s="77"/>
      <c r="AH4" s="77"/>
      <c r="AI4" s="77"/>
      <c r="AJ4" s="77" t="s">
        <v>56</v>
      </c>
      <c r="AK4" s="77"/>
      <c r="AL4" s="77"/>
      <c r="AM4" s="77"/>
      <c r="AN4" s="77"/>
      <c r="AO4" s="77"/>
      <c r="AP4" s="77"/>
      <c r="AQ4" s="77"/>
      <c r="AR4" s="77"/>
      <c r="AS4" s="77"/>
      <c r="AT4" s="77"/>
      <c r="AU4" s="77" t="s">
        <v>57</v>
      </c>
      <c r="AV4" s="77"/>
      <c r="AW4" s="77"/>
      <c r="AX4" s="77"/>
      <c r="AY4" s="77"/>
      <c r="AZ4" s="77"/>
      <c r="BA4" s="77"/>
      <c r="BB4" s="77"/>
      <c r="BC4" s="77"/>
      <c r="BD4" s="77"/>
      <c r="BE4" s="77"/>
      <c r="BF4" s="77" t="s">
        <v>58</v>
      </c>
      <c r="BG4" s="77"/>
      <c r="BH4" s="77"/>
      <c r="BI4" s="77"/>
      <c r="BJ4" s="77"/>
      <c r="BK4" s="77"/>
      <c r="BL4" s="77"/>
      <c r="BM4" s="77"/>
      <c r="BN4" s="77"/>
      <c r="BO4" s="77"/>
      <c r="BP4" s="77"/>
      <c r="BQ4" s="77" t="s">
        <v>59</v>
      </c>
      <c r="BR4" s="77"/>
      <c r="BS4" s="77"/>
      <c r="BT4" s="77"/>
      <c r="BU4" s="77"/>
      <c r="BV4" s="77"/>
      <c r="BW4" s="77"/>
      <c r="BX4" s="77"/>
      <c r="BY4" s="77"/>
      <c r="BZ4" s="77"/>
      <c r="CA4" s="77"/>
      <c r="CB4" s="77" t="s">
        <v>60</v>
      </c>
      <c r="CC4" s="77"/>
      <c r="CD4" s="77"/>
      <c r="CE4" s="77"/>
      <c r="CF4" s="77"/>
      <c r="CG4" s="77"/>
      <c r="CH4" s="77"/>
      <c r="CI4" s="77"/>
      <c r="CJ4" s="77"/>
      <c r="CK4" s="77"/>
      <c r="CL4" s="77"/>
      <c r="CM4" s="77" t="s">
        <v>61</v>
      </c>
      <c r="CN4" s="77"/>
      <c r="CO4" s="77"/>
      <c r="CP4" s="77"/>
      <c r="CQ4" s="77"/>
      <c r="CR4" s="77"/>
      <c r="CS4" s="77"/>
      <c r="CT4" s="77"/>
      <c r="CU4" s="77"/>
      <c r="CV4" s="77"/>
      <c r="CW4" s="77"/>
      <c r="CX4" s="77" t="s">
        <v>62</v>
      </c>
      <c r="CY4" s="77"/>
      <c r="CZ4" s="77"/>
      <c r="DA4" s="77"/>
      <c r="DB4" s="77"/>
      <c r="DC4" s="77"/>
      <c r="DD4" s="77"/>
      <c r="DE4" s="77"/>
      <c r="DF4" s="77"/>
      <c r="DG4" s="77"/>
      <c r="DH4" s="77"/>
      <c r="DI4" s="77" t="s">
        <v>63</v>
      </c>
      <c r="DJ4" s="77"/>
      <c r="DK4" s="77"/>
      <c r="DL4" s="77"/>
      <c r="DM4" s="77"/>
      <c r="DN4" s="77"/>
      <c r="DO4" s="77"/>
      <c r="DP4" s="77"/>
      <c r="DQ4" s="77"/>
      <c r="DR4" s="77"/>
      <c r="DS4" s="77"/>
      <c r="DT4" s="77" t="s">
        <v>64</v>
      </c>
      <c r="DU4" s="77"/>
      <c r="DV4" s="77"/>
      <c r="DW4" s="77"/>
      <c r="DX4" s="77"/>
      <c r="DY4" s="77"/>
      <c r="DZ4" s="77"/>
      <c r="EA4" s="77"/>
      <c r="EB4" s="77"/>
      <c r="EC4" s="77"/>
      <c r="ED4" s="77"/>
      <c r="EE4" s="77" t="s">
        <v>65</v>
      </c>
      <c r="EF4" s="77"/>
      <c r="EG4" s="77"/>
      <c r="EH4" s="77"/>
      <c r="EI4" s="77"/>
      <c r="EJ4" s="77"/>
      <c r="EK4" s="77"/>
      <c r="EL4" s="77"/>
      <c r="EM4" s="77"/>
      <c r="EN4" s="77"/>
      <c r="EO4" s="77"/>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232271</v>
      </c>
      <c r="D6" s="19">
        <f t="shared" si="3"/>
        <v>46</v>
      </c>
      <c r="E6" s="19">
        <f t="shared" si="3"/>
        <v>17</v>
      </c>
      <c r="F6" s="19">
        <f t="shared" si="3"/>
        <v>1</v>
      </c>
      <c r="G6" s="19">
        <f t="shared" si="3"/>
        <v>0</v>
      </c>
      <c r="H6" s="19" t="str">
        <f t="shared" si="3"/>
        <v>愛知県　高浜市</v>
      </c>
      <c r="I6" s="19" t="str">
        <f t="shared" si="3"/>
        <v>法適用</v>
      </c>
      <c r="J6" s="19" t="str">
        <f t="shared" si="3"/>
        <v>下水道事業</v>
      </c>
      <c r="K6" s="19" t="str">
        <f t="shared" si="3"/>
        <v>公共下水道</v>
      </c>
      <c r="L6" s="19" t="str">
        <f t="shared" si="3"/>
        <v>Bc2</v>
      </c>
      <c r="M6" s="19" t="str">
        <f t="shared" si="3"/>
        <v>非設置</v>
      </c>
      <c r="N6" s="20" t="str">
        <f t="shared" si="3"/>
        <v>-</v>
      </c>
      <c r="O6" s="20">
        <f t="shared" si="3"/>
        <v>56.19</v>
      </c>
      <c r="P6" s="20">
        <f t="shared" si="3"/>
        <v>71.41</v>
      </c>
      <c r="Q6" s="20">
        <f t="shared" si="3"/>
        <v>94.03</v>
      </c>
      <c r="R6" s="20">
        <f t="shared" si="3"/>
        <v>1760</v>
      </c>
      <c r="S6" s="20">
        <f t="shared" si="3"/>
        <v>49249</v>
      </c>
      <c r="T6" s="20">
        <f t="shared" si="3"/>
        <v>13.11</v>
      </c>
      <c r="U6" s="20">
        <f t="shared" si="3"/>
        <v>3756.6</v>
      </c>
      <c r="V6" s="20">
        <f t="shared" si="3"/>
        <v>35141</v>
      </c>
      <c r="W6" s="20">
        <f t="shared" si="3"/>
        <v>6.18</v>
      </c>
      <c r="X6" s="20">
        <f t="shared" si="3"/>
        <v>5686.25</v>
      </c>
      <c r="Y6" s="21">
        <f>IF(Y7="",NA(),Y7)</f>
        <v>102.04</v>
      </c>
      <c r="Z6" s="21">
        <f t="shared" ref="Z6:AH6" si="4">IF(Z7="",NA(),Z7)</f>
        <v>91.69</v>
      </c>
      <c r="AA6" s="21">
        <f t="shared" si="4"/>
        <v>101.89</v>
      </c>
      <c r="AB6" s="21">
        <f t="shared" si="4"/>
        <v>101.28</v>
      </c>
      <c r="AC6" s="21">
        <f t="shared" si="4"/>
        <v>108.36</v>
      </c>
      <c r="AD6" s="21">
        <f t="shared" si="4"/>
        <v>105.89</v>
      </c>
      <c r="AE6" s="21">
        <f t="shared" si="4"/>
        <v>104.59</v>
      </c>
      <c r="AF6" s="21">
        <f t="shared" si="4"/>
        <v>102.96</v>
      </c>
      <c r="AG6" s="21">
        <f t="shared" si="4"/>
        <v>102.1</v>
      </c>
      <c r="AH6" s="21">
        <f t="shared" si="4"/>
        <v>103.89</v>
      </c>
      <c r="AI6" s="20" t="str">
        <f>IF(AI7="","",IF(AI7="-","【-】","【"&amp;SUBSTITUTE(TEXT(AI7,"#,##0.00"),"-","△")&amp;"】"))</f>
        <v>【105.91】</v>
      </c>
      <c r="AJ6" s="20">
        <f>IF(AJ7="",NA(),AJ7)</f>
        <v>0</v>
      </c>
      <c r="AK6" s="20">
        <f t="shared" ref="AK6:AS6" si="5">IF(AK7="",NA(),AK7)</f>
        <v>0</v>
      </c>
      <c r="AL6" s="20">
        <f t="shared" si="5"/>
        <v>0</v>
      </c>
      <c r="AM6" s="20">
        <f t="shared" si="5"/>
        <v>0</v>
      </c>
      <c r="AN6" s="20">
        <f t="shared" si="5"/>
        <v>0</v>
      </c>
      <c r="AO6" s="21">
        <f t="shared" si="5"/>
        <v>0.83</v>
      </c>
      <c r="AP6" s="21">
        <f t="shared" si="5"/>
        <v>0.83</v>
      </c>
      <c r="AQ6" s="21">
        <f t="shared" si="5"/>
        <v>1.22</v>
      </c>
      <c r="AR6" s="21">
        <f t="shared" si="5"/>
        <v>11.99</v>
      </c>
      <c r="AS6" s="21">
        <f t="shared" si="5"/>
        <v>23.78</v>
      </c>
      <c r="AT6" s="20" t="str">
        <f>IF(AT7="","",IF(AT7="-","【-】","【"&amp;SUBSTITUTE(TEXT(AT7,"#,##0.00"),"-","△")&amp;"】"))</f>
        <v>【3.03】</v>
      </c>
      <c r="AU6" s="21">
        <f>IF(AU7="",NA(),AU7)</f>
        <v>60.09</v>
      </c>
      <c r="AV6" s="21">
        <f t="shared" ref="AV6:BD6" si="6">IF(AV7="",NA(),AV7)</f>
        <v>79.2</v>
      </c>
      <c r="AW6" s="21">
        <f t="shared" si="6"/>
        <v>69.16</v>
      </c>
      <c r="AX6" s="21">
        <f t="shared" si="6"/>
        <v>86.22</v>
      </c>
      <c r="AY6" s="21">
        <f t="shared" si="6"/>
        <v>89.57</v>
      </c>
      <c r="AZ6" s="21">
        <f t="shared" si="6"/>
        <v>61.2</v>
      </c>
      <c r="BA6" s="21">
        <f t="shared" si="6"/>
        <v>57.6</v>
      </c>
      <c r="BB6" s="21">
        <f t="shared" si="6"/>
        <v>58.15</v>
      </c>
      <c r="BC6" s="21">
        <f t="shared" si="6"/>
        <v>77.69</v>
      </c>
      <c r="BD6" s="21">
        <f t="shared" si="6"/>
        <v>105.69</v>
      </c>
      <c r="BE6" s="20" t="str">
        <f>IF(BE7="","",IF(BE7="-","【-】","【"&amp;SUBSTITUTE(TEXT(BE7,"#,##0.00"),"-","△")&amp;"】"))</f>
        <v>【78.43】</v>
      </c>
      <c r="BF6" s="21">
        <f>IF(BF7="",NA(),BF7)</f>
        <v>656.62</v>
      </c>
      <c r="BG6" s="21">
        <f t="shared" ref="BG6:BO6" si="7">IF(BG7="",NA(),BG7)</f>
        <v>610.28</v>
      </c>
      <c r="BH6" s="21">
        <f t="shared" si="7"/>
        <v>521.6</v>
      </c>
      <c r="BI6" s="21">
        <f t="shared" si="7"/>
        <v>409.74</v>
      </c>
      <c r="BJ6" s="21">
        <f t="shared" si="7"/>
        <v>582.41</v>
      </c>
      <c r="BK6" s="21">
        <f t="shared" si="7"/>
        <v>1033.5999999999999</v>
      </c>
      <c r="BL6" s="21">
        <f t="shared" si="7"/>
        <v>1008.36</v>
      </c>
      <c r="BM6" s="21">
        <f t="shared" si="7"/>
        <v>880.28</v>
      </c>
      <c r="BN6" s="21">
        <f t="shared" si="7"/>
        <v>909.2</v>
      </c>
      <c r="BO6" s="21">
        <f t="shared" si="7"/>
        <v>918.51</v>
      </c>
      <c r="BP6" s="20" t="str">
        <f>IF(BP7="","",IF(BP7="-","【-】","【"&amp;SUBSTITUTE(TEXT(BP7,"#,##0.00"),"-","△")&amp;"】"))</f>
        <v>【630.82】</v>
      </c>
      <c r="BQ6" s="21">
        <f>IF(BQ7="",NA(),BQ7)</f>
        <v>81.12</v>
      </c>
      <c r="BR6" s="21">
        <f t="shared" ref="BR6:BZ6" si="8">IF(BR7="",NA(),BR7)</f>
        <v>79.69</v>
      </c>
      <c r="BS6" s="21">
        <f t="shared" si="8"/>
        <v>78.63</v>
      </c>
      <c r="BT6" s="21">
        <f t="shared" si="8"/>
        <v>77.98</v>
      </c>
      <c r="BU6" s="21">
        <f t="shared" si="8"/>
        <v>77.98</v>
      </c>
      <c r="BV6" s="21">
        <f t="shared" si="8"/>
        <v>85.39</v>
      </c>
      <c r="BW6" s="21">
        <f t="shared" si="8"/>
        <v>85.67</v>
      </c>
      <c r="BX6" s="21">
        <f t="shared" si="8"/>
        <v>86.23</v>
      </c>
      <c r="BY6" s="21">
        <f t="shared" si="8"/>
        <v>84.23</v>
      </c>
      <c r="BZ6" s="21">
        <f t="shared" si="8"/>
        <v>82.72</v>
      </c>
      <c r="CA6" s="20" t="str">
        <f>IF(CA7="","",IF(CA7="-","【-】","【"&amp;SUBSTITUTE(TEXT(CA7,"#,##0.00"),"-","△")&amp;"】"))</f>
        <v>【97.81】</v>
      </c>
      <c r="CB6" s="21">
        <f>IF(CB7="",NA(),CB7)</f>
        <v>150</v>
      </c>
      <c r="CC6" s="21">
        <f t="shared" ref="CC6:CK6" si="9">IF(CC7="",NA(),CC7)</f>
        <v>150</v>
      </c>
      <c r="CD6" s="21">
        <f t="shared" si="9"/>
        <v>150</v>
      </c>
      <c r="CE6" s="21">
        <f t="shared" si="9"/>
        <v>150</v>
      </c>
      <c r="CF6" s="21">
        <f t="shared" si="9"/>
        <v>150</v>
      </c>
      <c r="CG6" s="21">
        <f t="shared" si="9"/>
        <v>150.96</v>
      </c>
      <c r="CH6" s="21">
        <f t="shared" si="9"/>
        <v>146.12</v>
      </c>
      <c r="CI6" s="21">
        <f t="shared" si="9"/>
        <v>150.44</v>
      </c>
      <c r="CJ6" s="21">
        <f t="shared" si="9"/>
        <v>153.13999999999999</v>
      </c>
      <c r="CK6" s="21">
        <f t="shared" si="9"/>
        <v>157.16</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66.180000000000007</v>
      </c>
      <c r="CS6" s="21">
        <f t="shared" si="10"/>
        <v>56.39</v>
      </c>
      <c r="CT6" s="21">
        <f t="shared" si="10"/>
        <v>55.67</v>
      </c>
      <c r="CU6" s="21">
        <f t="shared" si="10"/>
        <v>55.27</v>
      </c>
      <c r="CV6" s="21">
        <f t="shared" si="10"/>
        <v>48.96</v>
      </c>
      <c r="CW6" s="20" t="str">
        <f>IF(CW7="","",IF(CW7="-","【-】","【"&amp;SUBSTITUTE(TEXT(CW7,"#,##0.00"),"-","△")&amp;"】"))</f>
        <v>【58.94】</v>
      </c>
      <c r="CX6" s="21">
        <f>IF(CX7="",NA(),CX7)</f>
        <v>81.48</v>
      </c>
      <c r="CY6" s="21">
        <f t="shared" ref="CY6:DG6" si="11">IF(CY7="",NA(),CY7)</f>
        <v>80.33</v>
      </c>
      <c r="CZ6" s="21">
        <f t="shared" si="11"/>
        <v>79.14</v>
      </c>
      <c r="DA6" s="21">
        <f t="shared" si="11"/>
        <v>79</v>
      </c>
      <c r="DB6" s="21">
        <f t="shared" si="11"/>
        <v>79.64</v>
      </c>
      <c r="DC6" s="21">
        <f t="shared" si="11"/>
        <v>91.87</v>
      </c>
      <c r="DD6" s="21">
        <f t="shared" si="11"/>
        <v>91.45</v>
      </c>
      <c r="DE6" s="21">
        <f t="shared" si="11"/>
        <v>91</v>
      </c>
      <c r="DF6" s="21">
        <f t="shared" si="11"/>
        <v>88.12</v>
      </c>
      <c r="DG6" s="21">
        <f t="shared" si="11"/>
        <v>87.38</v>
      </c>
      <c r="DH6" s="20" t="str">
        <f>IF(DH7="","",IF(DH7="-","【-】","【"&amp;SUBSTITUTE(TEXT(DH7,"#,##0.00"),"-","△")&amp;"】"))</f>
        <v>【95.91】</v>
      </c>
      <c r="DI6" s="21">
        <f>IF(DI7="",NA(),DI7)</f>
        <v>2.62</v>
      </c>
      <c r="DJ6" s="21">
        <f t="shared" ref="DJ6:DR6" si="12">IF(DJ7="",NA(),DJ7)</f>
        <v>5.07</v>
      </c>
      <c r="DK6" s="21">
        <f t="shared" si="12"/>
        <v>7.11</v>
      </c>
      <c r="DL6" s="21">
        <f t="shared" si="12"/>
        <v>9.2100000000000009</v>
      </c>
      <c r="DM6" s="21">
        <f t="shared" si="12"/>
        <v>10.94</v>
      </c>
      <c r="DN6" s="21">
        <f t="shared" si="12"/>
        <v>19.78</v>
      </c>
      <c r="DO6" s="21">
        <f t="shared" si="12"/>
        <v>14.8</v>
      </c>
      <c r="DP6" s="21">
        <f t="shared" si="12"/>
        <v>17.149999999999999</v>
      </c>
      <c r="DQ6" s="21">
        <f t="shared" si="12"/>
        <v>19.68</v>
      </c>
      <c r="DR6" s="21">
        <f t="shared" si="12"/>
        <v>18.239999999999998</v>
      </c>
      <c r="DS6" s="20" t="str">
        <f>IF(DS7="","",IF(DS7="-","【-】","【"&amp;SUBSTITUTE(TEXT(DS7,"#,##0.00"),"-","△")&amp;"】"))</f>
        <v>【41.09】</v>
      </c>
      <c r="DT6" s="20">
        <f>IF(DT7="",NA(),DT7)</f>
        <v>0</v>
      </c>
      <c r="DU6" s="20">
        <f t="shared" ref="DU6:EC6" si="13">IF(DU7="",NA(),DU7)</f>
        <v>0</v>
      </c>
      <c r="DV6" s="20">
        <f t="shared" si="13"/>
        <v>0</v>
      </c>
      <c r="DW6" s="20">
        <f t="shared" si="13"/>
        <v>0</v>
      </c>
      <c r="DX6" s="20">
        <f t="shared" si="13"/>
        <v>0</v>
      </c>
      <c r="DY6" s="21">
        <f t="shared" si="13"/>
        <v>0.44</v>
      </c>
      <c r="DZ6" s="21">
        <f t="shared" si="13"/>
        <v>0.1</v>
      </c>
      <c r="EA6" s="21">
        <f t="shared" si="13"/>
        <v>0.14000000000000001</v>
      </c>
      <c r="EB6" s="21">
        <f t="shared" si="13"/>
        <v>0.16</v>
      </c>
      <c r="EC6" s="20">
        <f t="shared" si="13"/>
        <v>0</v>
      </c>
      <c r="ED6" s="20" t="str">
        <f>IF(ED7="","",IF(ED7="-","【-】","【"&amp;SUBSTITUTE(TEXT(ED7,"#,##0.00"),"-","△")&amp;"】"))</f>
        <v>【8.68】</v>
      </c>
      <c r="EE6" s="20">
        <f>IF(EE7="",NA(),EE7)</f>
        <v>0</v>
      </c>
      <c r="EF6" s="20">
        <f t="shared" ref="EF6:EN6" si="14">IF(EF7="",NA(),EF7)</f>
        <v>0</v>
      </c>
      <c r="EG6" s="20">
        <f t="shared" si="14"/>
        <v>0</v>
      </c>
      <c r="EH6" s="20">
        <f t="shared" si="14"/>
        <v>0</v>
      </c>
      <c r="EI6" s="20">
        <f t="shared" si="14"/>
        <v>0</v>
      </c>
      <c r="EJ6" s="21">
        <f t="shared" si="14"/>
        <v>0.05</v>
      </c>
      <c r="EK6" s="21">
        <f t="shared" si="14"/>
        <v>0.09</v>
      </c>
      <c r="EL6" s="21">
        <f t="shared" si="14"/>
        <v>0.25</v>
      </c>
      <c r="EM6" s="21">
        <f t="shared" si="14"/>
        <v>0.05</v>
      </c>
      <c r="EN6" s="21">
        <f t="shared" si="14"/>
        <v>0.01</v>
      </c>
      <c r="EO6" s="20" t="str">
        <f>IF(EO7="","",IF(EO7="-","【-】","【"&amp;SUBSTITUTE(TEXT(EO7,"#,##0.00"),"-","△")&amp;"】"))</f>
        <v>【0.22】</v>
      </c>
    </row>
    <row r="7" spans="1:148" s="22" customFormat="1" x14ac:dyDescent="0.2">
      <c r="A7" s="14"/>
      <c r="B7" s="23">
        <v>2023</v>
      </c>
      <c r="C7" s="23">
        <v>232271</v>
      </c>
      <c r="D7" s="23">
        <v>46</v>
      </c>
      <c r="E7" s="23">
        <v>17</v>
      </c>
      <c r="F7" s="23">
        <v>1</v>
      </c>
      <c r="G7" s="23">
        <v>0</v>
      </c>
      <c r="H7" s="23" t="s">
        <v>95</v>
      </c>
      <c r="I7" s="23" t="s">
        <v>96</v>
      </c>
      <c r="J7" s="23" t="s">
        <v>97</v>
      </c>
      <c r="K7" s="23" t="s">
        <v>98</v>
      </c>
      <c r="L7" s="23" t="s">
        <v>99</v>
      </c>
      <c r="M7" s="23" t="s">
        <v>100</v>
      </c>
      <c r="N7" s="24" t="s">
        <v>101</v>
      </c>
      <c r="O7" s="24">
        <v>56.19</v>
      </c>
      <c r="P7" s="24">
        <v>71.41</v>
      </c>
      <c r="Q7" s="24">
        <v>94.03</v>
      </c>
      <c r="R7" s="24">
        <v>1760</v>
      </c>
      <c r="S7" s="24">
        <v>49249</v>
      </c>
      <c r="T7" s="24">
        <v>13.11</v>
      </c>
      <c r="U7" s="24">
        <v>3756.6</v>
      </c>
      <c r="V7" s="24">
        <v>35141</v>
      </c>
      <c r="W7" s="24">
        <v>6.18</v>
      </c>
      <c r="X7" s="24">
        <v>5686.25</v>
      </c>
      <c r="Y7" s="24">
        <v>102.04</v>
      </c>
      <c r="Z7" s="24">
        <v>91.69</v>
      </c>
      <c r="AA7" s="24">
        <v>101.89</v>
      </c>
      <c r="AB7" s="24">
        <v>101.28</v>
      </c>
      <c r="AC7" s="24">
        <v>108.36</v>
      </c>
      <c r="AD7" s="24">
        <v>105.89</v>
      </c>
      <c r="AE7" s="24">
        <v>104.59</v>
      </c>
      <c r="AF7" s="24">
        <v>102.96</v>
      </c>
      <c r="AG7" s="24">
        <v>102.1</v>
      </c>
      <c r="AH7" s="24">
        <v>103.89</v>
      </c>
      <c r="AI7" s="24">
        <v>105.91</v>
      </c>
      <c r="AJ7" s="24">
        <v>0</v>
      </c>
      <c r="AK7" s="24">
        <v>0</v>
      </c>
      <c r="AL7" s="24">
        <v>0</v>
      </c>
      <c r="AM7" s="24">
        <v>0</v>
      </c>
      <c r="AN7" s="24">
        <v>0</v>
      </c>
      <c r="AO7" s="24">
        <v>0.83</v>
      </c>
      <c r="AP7" s="24">
        <v>0.83</v>
      </c>
      <c r="AQ7" s="24">
        <v>1.22</v>
      </c>
      <c r="AR7" s="24">
        <v>11.99</v>
      </c>
      <c r="AS7" s="24">
        <v>23.78</v>
      </c>
      <c r="AT7" s="24">
        <v>3.03</v>
      </c>
      <c r="AU7" s="24">
        <v>60.09</v>
      </c>
      <c r="AV7" s="24">
        <v>79.2</v>
      </c>
      <c r="AW7" s="24">
        <v>69.16</v>
      </c>
      <c r="AX7" s="24">
        <v>86.22</v>
      </c>
      <c r="AY7" s="24">
        <v>89.57</v>
      </c>
      <c r="AZ7" s="24">
        <v>61.2</v>
      </c>
      <c r="BA7" s="24">
        <v>57.6</v>
      </c>
      <c r="BB7" s="24">
        <v>58.15</v>
      </c>
      <c r="BC7" s="24">
        <v>77.69</v>
      </c>
      <c r="BD7" s="24">
        <v>105.69</v>
      </c>
      <c r="BE7" s="24">
        <v>78.430000000000007</v>
      </c>
      <c r="BF7" s="24">
        <v>656.62</v>
      </c>
      <c r="BG7" s="24">
        <v>610.28</v>
      </c>
      <c r="BH7" s="24">
        <v>521.6</v>
      </c>
      <c r="BI7" s="24">
        <v>409.74</v>
      </c>
      <c r="BJ7" s="24">
        <v>582.41</v>
      </c>
      <c r="BK7" s="24">
        <v>1033.5999999999999</v>
      </c>
      <c r="BL7" s="24">
        <v>1008.36</v>
      </c>
      <c r="BM7" s="24">
        <v>880.28</v>
      </c>
      <c r="BN7" s="24">
        <v>909.2</v>
      </c>
      <c r="BO7" s="24">
        <v>918.51</v>
      </c>
      <c r="BP7" s="24">
        <v>630.82000000000005</v>
      </c>
      <c r="BQ7" s="24">
        <v>81.12</v>
      </c>
      <c r="BR7" s="24">
        <v>79.69</v>
      </c>
      <c r="BS7" s="24">
        <v>78.63</v>
      </c>
      <c r="BT7" s="24">
        <v>77.98</v>
      </c>
      <c r="BU7" s="24">
        <v>77.98</v>
      </c>
      <c r="BV7" s="24">
        <v>85.39</v>
      </c>
      <c r="BW7" s="24">
        <v>85.67</v>
      </c>
      <c r="BX7" s="24">
        <v>86.23</v>
      </c>
      <c r="BY7" s="24">
        <v>84.23</v>
      </c>
      <c r="BZ7" s="24">
        <v>82.72</v>
      </c>
      <c r="CA7" s="24">
        <v>97.81</v>
      </c>
      <c r="CB7" s="24">
        <v>150</v>
      </c>
      <c r="CC7" s="24">
        <v>150</v>
      </c>
      <c r="CD7" s="24">
        <v>150</v>
      </c>
      <c r="CE7" s="24">
        <v>150</v>
      </c>
      <c r="CF7" s="24">
        <v>150</v>
      </c>
      <c r="CG7" s="24">
        <v>150.96</v>
      </c>
      <c r="CH7" s="24">
        <v>146.12</v>
      </c>
      <c r="CI7" s="24">
        <v>150.44</v>
      </c>
      <c r="CJ7" s="24">
        <v>153.13999999999999</v>
      </c>
      <c r="CK7" s="24">
        <v>157.16</v>
      </c>
      <c r="CL7" s="24">
        <v>138.75</v>
      </c>
      <c r="CM7" s="24" t="s">
        <v>101</v>
      </c>
      <c r="CN7" s="24" t="s">
        <v>101</v>
      </c>
      <c r="CO7" s="24" t="s">
        <v>101</v>
      </c>
      <c r="CP7" s="24" t="s">
        <v>101</v>
      </c>
      <c r="CQ7" s="24" t="s">
        <v>101</v>
      </c>
      <c r="CR7" s="24">
        <v>66.180000000000007</v>
      </c>
      <c r="CS7" s="24">
        <v>56.39</v>
      </c>
      <c r="CT7" s="24">
        <v>55.67</v>
      </c>
      <c r="CU7" s="24">
        <v>55.27</v>
      </c>
      <c r="CV7" s="24">
        <v>48.96</v>
      </c>
      <c r="CW7" s="24">
        <v>58.94</v>
      </c>
      <c r="CX7" s="24">
        <v>81.48</v>
      </c>
      <c r="CY7" s="24">
        <v>80.33</v>
      </c>
      <c r="CZ7" s="24">
        <v>79.14</v>
      </c>
      <c r="DA7" s="24">
        <v>79</v>
      </c>
      <c r="DB7" s="24">
        <v>79.64</v>
      </c>
      <c r="DC7" s="24">
        <v>91.87</v>
      </c>
      <c r="DD7" s="24">
        <v>91.45</v>
      </c>
      <c r="DE7" s="24">
        <v>91</v>
      </c>
      <c r="DF7" s="24">
        <v>88.12</v>
      </c>
      <c r="DG7" s="24">
        <v>87.38</v>
      </c>
      <c r="DH7" s="24">
        <v>95.91</v>
      </c>
      <c r="DI7" s="24">
        <v>2.62</v>
      </c>
      <c r="DJ7" s="24">
        <v>5.07</v>
      </c>
      <c r="DK7" s="24">
        <v>7.11</v>
      </c>
      <c r="DL7" s="24">
        <v>9.2100000000000009</v>
      </c>
      <c r="DM7" s="24">
        <v>10.94</v>
      </c>
      <c r="DN7" s="24">
        <v>19.78</v>
      </c>
      <c r="DO7" s="24">
        <v>14.8</v>
      </c>
      <c r="DP7" s="24">
        <v>17.149999999999999</v>
      </c>
      <c r="DQ7" s="24">
        <v>19.68</v>
      </c>
      <c r="DR7" s="24">
        <v>18.239999999999998</v>
      </c>
      <c r="DS7" s="24">
        <v>41.09</v>
      </c>
      <c r="DT7" s="24">
        <v>0</v>
      </c>
      <c r="DU7" s="24">
        <v>0</v>
      </c>
      <c r="DV7" s="24">
        <v>0</v>
      </c>
      <c r="DW7" s="24">
        <v>0</v>
      </c>
      <c r="DX7" s="24">
        <v>0</v>
      </c>
      <c r="DY7" s="24">
        <v>0.44</v>
      </c>
      <c r="DZ7" s="24">
        <v>0.1</v>
      </c>
      <c r="EA7" s="24">
        <v>0.14000000000000001</v>
      </c>
      <c r="EB7" s="24">
        <v>0.16</v>
      </c>
      <c r="EC7" s="24">
        <v>0</v>
      </c>
      <c r="ED7" s="24">
        <v>8.68</v>
      </c>
      <c r="EE7" s="24">
        <v>0</v>
      </c>
      <c r="EF7" s="24">
        <v>0</v>
      </c>
      <c r="EG7" s="24">
        <v>0</v>
      </c>
      <c r="EH7" s="24">
        <v>0</v>
      </c>
      <c r="EI7" s="24">
        <v>0</v>
      </c>
      <c r="EJ7" s="24">
        <v>0.05</v>
      </c>
      <c r="EK7" s="24">
        <v>0.09</v>
      </c>
      <c r="EL7" s="24">
        <v>0.25</v>
      </c>
      <c r="EM7" s="24">
        <v>0.05</v>
      </c>
      <c r="EN7" s="24">
        <v>0.01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2025-01-29T02:05:37Z</cp:lastPrinted>
  <dcterms:created xsi:type="dcterms:W3CDTF">2025-01-24T07:03:11Z</dcterms:created>
  <dcterms:modified xsi:type="dcterms:W3CDTF">2025-02-17T04:49:32Z</dcterms:modified>
  <cp:category/>
</cp:coreProperties>
</file>