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1578\Desktop\"/>
    </mc:Choice>
  </mc:AlternateContent>
  <xr:revisionPtr revIDLastSave="0" documentId="13_ncr:1_{289C95FC-5723-4016-9442-E5EBB81A7FC6}" xr6:coauthVersionLast="47" xr6:coauthVersionMax="47" xr10:uidLastSave="{00000000-0000-0000-0000-000000000000}"/>
  <bookViews>
    <workbookView xWindow="-120" yWindow="-120" windowWidth="29040" windowHeight="15720" xr2:uid="{B4BEC3F1-50A4-4798-B5D7-D0B66C2E649F}"/>
  </bookViews>
  <sheets>
    <sheet name="R7" sheetId="2" r:id="rId1"/>
  </sheets>
  <definedNames>
    <definedName name="_xlnm.Print_Area" localSheetId="0">'R7'!$A$1:$Z$38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7" i="2" l="1"/>
  <c r="P23" i="2"/>
  <c r="P24" i="2"/>
  <c r="P25" i="2"/>
  <c r="P22" i="2"/>
  <c r="X27" i="2" l="1"/>
  <c r="X23" i="2"/>
  <c r="X28" i="2"/>
  <c r="S25" i="2"/>
  <c r="X25" i="2" s="1"/>
  <c r="S24" i="2"/>
  <c r="X24" i="2" s="1"/>
  <c r="S23" i="2"/>
  <c r="S22" i="2"/>
  <c r="K27" i="2"/>
  <c r="F25" i="2"/>
  <c r="K25" i="2" s="1"/>
  <c r="F24" i="2"/>
  <c r="K24" i="2" s="1"/>
  <c r="K23" i="2"/>
  <c r="F23" i="2"/>
  <c r="F22" i="2"/>
  <c r="K22" i="2" s="1"/>
  <c r="S13" i="2"/>
  <c r="K13" i="2"/>
  <c r="S11" i="2"/>
  <c r="P11" i="2"/>
  <c r="X11" i="2" s="1"/>
  <c r="K11" i="2"/>
  <c r="S10" i="2"/>
  <c r="P10" i="2"/>
  <c r="X10" i="2" s="1"/>
  <c r="K10" i="2"/>
  <c r="S9" i="2"/>
  <c r="P9" i="2"/>
  <c r="X9" i="2" s="1"/>
  <c r="K9" i="2"/>
  <c r="S8" i="2"/>
  <c r="P8" i="2"/>
  <c r="X8" i="2" s="1"/>
  <c r="K8" i="2"/>
  <c r="K26" i="2" l="1"/>
  <c r="K29" i="2" s="1"/>
  <c r="X22" i="2"/>
  <c r="X26" i="2" s="1"/>
  <c r="K12" i="2"/>
  <c r="X12" i="2"/>
  <c r="X13" i="2"/>
  <c r="K30" i="2" l="1"/>
  <c r="X31" i="2"/>
  <c r="X30" i="2"/>
  <c r="K16" i="2"/>
  <c r="K15" i="2"/>
  <c r="X15" i="2"/>
  <c r="X16" i="2"/>
  <c r="K31" i="2" l="1"/>
  <c r="K32" i="2" s="1"/>
  <c r="K33" i="2" s="1"/>
</calcChain>
</file>

<file path=xl/sharedStrings.xml><?xml version="1.0" encoding="utf-8"?>
<sst xmlns="http://schemas.openxmlformats.org/spreadsheetml/2006/main" count="201" uniqueCount="25">
  <si>
    <t>区分</t>
    <rPh sb="0" eb="2">
      <t>クブン</t>
    </rPh>
    <phoneticPr fontId="3"/>
  </si>
  <si>
    <t>総所得金額</t>
    <rPh sb="0" eb="1">
      <t>ソウ</t>
    </rPh>
    <rPh sb="1" eb="3">
      <t>ショトク</t>
    </rPh>
    <rPh sb="3" eb="5">
      <t>キンガク</t>
    </rPh>
    <phoneticPr fontId="3"/>
  </si>
  <si>
    <t>基礎控除額</t>
    <rPh sb="0" eb="2">
      <t>キソ</t>
    </rPh>
    <rPh sb="2" eb="4">
      <t>コウジョ</t>
    </rPh>
    <rPh sb="4" eb="5">
      <t>ガク</t>
    </rPh>
    <phoneticPr fontId="3"/>
  </si>
  <si>
    <t>税率</t>
    <rPh sb="0" eb="2">
      <t>ゼイリツ</t>
    </rPh>
    <phoneticPr fontId="3"/>
  </si>
  <si>
    <t>金　　額</t>
    <rPh sb="0" eb="1">
      <t>キン</t>
    </rPh>
    <rPh sb="3" eb="4">
      <t>ガク</t>
    </rPh>
    <phoneticPr fontId="3"/>
  </si>
  <si>
    <t>所得割</t>
    <rPh sb="0" eb="2">
      <t>ショトク</t>
    </rPh>
    <rPh sb="2" eb="3">
      <t>ワリ</t>
    </rPh>
    <phoneticPr fontId="3"/>
  </si>
  <si>
    <t>（</t>
    <phoneticPr fontId="3"/>
  </si>
  <si>
    <t>―</t>
    <phoneticPr fontId="3"/>
  </si>
  <si>
    <t>円</t>
    <rPh sb="0" eb="1">
      <t>エン</t>
    </rPh>
    <phoneticPr fontId="3"/>
  </si>
  <si>
    <t>）</t>
    <phoneticPr fontId="3"/>
  </si>
  <si>
    <t>×</t>
    <phoneticPr fontId="3"/>
  </si>
  <si>
    <t>小　　　計</t>
    <rPh sb="0" eb="1">
      <t>ショウ</t>
    </rPh>
    <rPh sb="4" eb="5">
      <t>ケイ</t>
    </rPh>
    <phoneticPr fontId="3"/>
  </si>
  <si>
    <t>均等割</t>
    <rPh sb="0" eb="2">
      <t>キントウ</t>
    </rPh>
    <rPh sb="2" eb="3">
      <t>ワ</t>
    </rPh>
    <phoneticPr fontId="3"/>
  </si>
  <si>
    <t>人</t>
    <rPh sb="0" eb="1">
      <t>ヒト</t>
    </rPh>
    <phoneticPr fontId="3"/>
  </si>
  <si>
    <t>平等割</t>
    <rPh sb="0" eb="2">
      <t>ビョウドウ</t>
    </rPh>
    <rPh sb="2" eb="3">
      <t>ワリ</t>
    </rPh>
    <phoneticPr fontId="3"/>
  </si>
  <si>
    <t>１世帯当り</t>
    <rPh sb="1" eb="3">
      <t>セタイ</t>
    </rPh>
    <rPh sb="3" eb="4">
      <t>アタ</t>
    </rPh>
    <phoneticPr fontId="3"/>
  </si>
  <si>
    <t>限度超過額</t>
    <rPh sb="0" eb="2">
      <t>ゲンド</t>
    </rPh>
    <rPh sb="2" eb="4">
      <t>チョウカ</t>
    </rPh>
    <rPh sb="4" eb="5">
      <t>ガク</t>
    </rPh>
    <phoneticPr fontId="3"/>
  </si>
  <si>
    <t>　　　　　　　　　　　　　　　　合　　　　　計　　　　　（限度額２６万円）</t>
    <rPh sb="16" eb="17">
      <t>ゴウ</t>
    </rPh>
    <rPh sb="22" eb="23">
      <t>ケイ</t>
    </rPh>
    <rPh sb="29" eb="31">
      <t>ゲンド</t>
    </rPh>
    <rPh sb="31" eb="32">
      <t>ガク</t>
    </rPh>
    <rPh sb="34" eb="35">
      <t>マン</t>
    </rPh>
    <rPh sb="35" eb="36">
      <t>エン</t>
    </rPh>
    <phoneticPr fontId="3"/>
  </si>
  <si>
    <t>　　　　　　　　　　　　　　　合　　　　　計　　　　　（限度額１７万円）</t>
    <rPh sb="15" eb="16">
      <t>ゴウ</t>
    </rPh>
    <rPh sb="21" eb="22">
      <t>ケイ</t>
    </rPh>
    <rPh sb="28" eb="30">
      <t>ゲンド</t>
    </rPh>
    <rPh sb="30" eb="31">
      <t>ガク</t>
    </rPh>
    <rPh sb="33" eb="34">
      <t>マン</t>
    </rPh>
    <rPh sb="34" eb="35">
      <t>エン</t>
    </rPh>
    <phoneticPr fontId="3"/>
  </si>
  <si>
    <t>１ヶ月平均保険税額</t>
    <rPh sb="2" eb="3">
      <t>ゲツ</t>
    </rPh>
    <rPh sb="3" eb="5">
      <t>ヘイキン</t>
    </rPh>
    <rPh sb="5" eb="7">
      <t>ホケン</t>
    </rPh>
    <rPh sb="7" eb="8">
      <t>ゼイ</t>
    </rPh>
    <rPh sb="8" eb="9">
      <t>ガク</t>
    </rPh>
    <phoneticPr fontId="3"/>
  </si>
  <si>
    <t>年税額 ( 4月から3月までの12か月)</t>
    <rPh sb="0" eb="3">
      <t>ネンゼイガク</t>
    </rPh>
    <phoneticPr fontId="3"/>
  </si>
  <si>
    <t>　　　　　　　　　　　　　　　合　　　　　計　　　　　（限度額６７万円）</t>
    <rPh sb="15" eb="16">
      <t>ゴウ</t>
    </rPh>
    <rPh sb="21" eb="22">
      <t>ケイ</t>
    </rPh>
    <rPh sb="28" eb="30">
      <t>ゲンド</t>
    </rPh>
    <rPh sb="30" eb="31">
      <t>ガク</t>
    </rPh>
    <rPh sb="33" eb="34">
      <t>マン</t>
    </rPh>
    <rPh sb="34" eb="35">
      <t>エン</t>
    </rPh>
    <phoneticPr fontId="3"/>
  </si>
  <si>
    <t>　　　　　　　　　　　　　　　合　　　　　計　　　　　（限度額３万円）</t>
    <rPh sb="15" eb="16">
      <t>ゴウ</t>
    </rPh>
    <rPh sb="21" eb="22">
      <t>ケイ</t>
    </rPh>
    <rPh sb="28" eb="30">
      <t>ゲンド</t>
    </rPh>
    <rPh sb="30" eb="31">
      <t>ガク</t>
    </rPh>
    <rPh sb="32" eb="33">
      <t>マン</t>
    </rPh>
    <rPh sb="33" eb="34">
      <t>エン</t>
    </rPh>
    <phoneticPr fontId="3"/>
  </si>
  <si>
    <t>１8歳以上
均等割</t>
    <rPh sb="2" eb="5">
      <t>サイイジョウ</t>
    </rPh>
    <rPh sb="6" eb="8">
      <t>キントウ</t>
    </rPh>
    <rPh sb="8" eb="9">
      <t>ワ</t>
    </rPh>
    <phoneticPr fontId="3"/>
  </si>
  <si>
    <t>合計年税額（医療分＋支援分＋介護分＋子ども分）</t>
    <rPh sb="0" eb="2">
      <t>ゴウケイ</t>
    </rPh>
    <rPh sb="2" eb="3">
      <t>ネン</t>
    </rPh>
    <rPh sb="3" eb="4">
      <t>ゼイ</t>
    </rPh>
    <rPh sb="4" eb="5">
      <t>ガク</t>
    </rPh>
    <rPh sb="6" eb="8">
      <t>イリョウ</t>
    </rPh>
    <rPh sb="8" eb="9">
      <t>ブン</t>
    </rPh>
    <rPh sb="10" eb="12">
      <t>シエン</t>
    </rPh>
    <rPh sb="12" eb="13">
      <t>ブン</t>
    </rPh>
    <rPh sb="14" eb="16">
      <t>カイゴ</t>
    </rPh>
    <rPh sb="16" eb="17">
      <t>ブン</t>
    </rPh>
    <rPh sb="18" eb="19">
      <t>コ</t>
    </rPh>
    <rPh sb="21" eb="22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</si>
</sst>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;\0;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3" fontId="5" fillId="2" borderId="11" xfId="1" applyNumberFormat="1" applyFont="1" applyFill="1" applyBorder="1" applyProtection="1">
      <alignment vertical="center"/>
      <protection locked="0"/>
    </xf>
    <xf numFmtId="0" fontId="1" fillId="0" borderId="12" xfId="1" applyBorder="1" applyAlignment="1">
      <alignment horizontal="center" vertical="center"/>
    </xf>
    <xf numFmtId="3" fontId="5" fillId="3" borderId="11" xfId="1" applyNumberFormat="1" applyFont="1" applyFill="1" applyBorder="1">
      <alignment vertical="center"/>
    </xf>
    <xf numFmtId="0" fontId="5" fillId="0" borderId="12" xfId="1" applyFont="1" applyBorder="1" applyAlignment="1">
      <alignment horizontal="center" vertical="center"/>
    </xf>
    <xf numFmtId="3" fontId="5" fillId="0" borderId="13" xfId="1" applyNumberFormat="1" applyFont="1" applyBorder="1">
      <alignment vertical="center"/>
    </xf>
    <xf numFmtId="0" fontId="1" fillId="0" borderId="14" xfId="1" applyBorder="1">
      <alignment vertical="center"/>
    </xf>
    <xf numFmtId="0" fontId="1" fillId="0" borderId="13" xfId="1" applyBorder="1" applyAlignment="1">
      <alignment horizontal="center" vertical="center"/>
    </xf>
    <xf numFmtId="3" fontId="5" fillId="0" borderId="12" xfId="1" applyNumberFormat="1" applyFont="1" applyBorder="1">
      <alignment vertical="center"/>
    </xf>
    <xf numFmtId="0" fontId="1" fillId="0" borderId="14" xfId="1" applyBorder="1" applyAlignment="1">
      <alignment horizontal="center" vertical="center"/>
    </xf>
    <xf numFmtId="0" fontId="1" fillId="0" borderId="18" xfId="1" applyBorder="1">
      <alignment vertical="center"/>
    </xf>
    <xf numFmtId="0" fontId="1" fillId="0" borderId="18" xfId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3" fontId="5" fillId="0" borderId="25" xfId="1" applyNumberFormat="1" applyFont="1" applyBorder="1">
      <alignment vertical="center"/>
    </xf>
    <xf numFmtId="0" fontId="1" fillId="0" borderId="26" xfId="1" applyBorder="1">
      <alignment vertical="center"/>
    </xf>
    <xf numFmtId="0" fontId="4" fillId="0" borderId="24" xfId="1" applyFont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3" fontId="5" fillId="0" borderId="31" xfId="1" applyNumberFormat="1" applyFont="1" applyBorder="1">
      <alignment vertical="center"/>
    </xf>
    <xf numFmtId="0" fontId="1" fillId="0" borderId="31" xfId="1" applyBorder="1" applyAlignment="1">
      <alignment horizontal="center" vertical="center"/>
    </xf>
    <xf numFmtId="0" fontId="5" fillId="2" borderId="11" xfId="1" applyFont="1" applyFill="1" applyBorder="1" applyProtection="1">
      <alignment vertical="center"/>
      <protection locked="0"/>
    </xf>
    <xf numFmtId="0" fontId="1" fillId="0" borderId="31" xfId="1" applyBorder="1">
      <alignment vertical="center"/>
    </xf>
    <xf numFmtId="0" fontId="4" fillId="0" borderId="31" xfId="1" applyFont="1" applyBorder="1" applyAlignment="1">
      <alignment horizontal="center" vertical="center"/>
    </xf>
    <xf numFmtId="3" fontId="5" fillId="0" borderId="30" xfId="1" applyNumberFormat="1" applyFont="1" applyBorder="1">
      <alignment vertical="center"/>
    </xf>
    <xf numFmtId="0" fontId="5" fillId="0" borderId="31" xfId="1" applyFont="1" applyBorder="1">
      <alignment vertical="center"/>
    </xf>
    <xf numFmtId="38" fontId="5" fillId="0" borderId="31" xfId="2" applyFont="1" applyBorder="1">
      <alignment vertical="center"/>
    </xf>
    <xf numFmtId="0" fontId="4" fillId="0" borderId="25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176" fontId="5" fillId="0" borderId="31" xfId="1" applyNumberFormat="1" applyFont="1" applyBorder="1">
      <alignment vertical="center"/>
    </xf>
    <xf numFmtId="3" fontId="5" fillId="4" borderId="25" xfId="1" applyNumberFormat="1" applyFont="1" applyFill="1" applyBorder="1">
      <alignment vertical="center"/>
    </xf>
    <xf numFmtId="0" fontId="1" fillId="4" borderId="26" xfId="1" applyFill="1" applyBorder="1">
      <alignment vertical="center"/>
    </xf>
    <xf numFmtId="0" fontId="1" fillId="4" borderId="26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>
      <alignment vertical="center"/>
    </xf>
    <xf numFmtId="3" fontId="7" fillId="0" borderId="0" xfId="1" applyNumberFormat="1" applyFont="1">
      <alignment vertical="center"/>
    </xf>
    <xf numFmtId="3" fontId="5" fillId="5" borderId="31" xfId="1" applyNumberFormat="1" applyFont="1" applyFill="1" applyBorder="1">
      <alignment vertical="center"/>
    </xf>
    <xf numFmtId="0" fontId="4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1" fillId="0" borderId="0" xfId="1" applyAlignment="1">
      <alignment horizontal="left" vertical="center"/>
    </xf>
    <xf numFmtId="3" fontId="10" fillId="0" borderId="31" xfId="1" applyNumberFormat="1" applyFont="1" applyBorder="1">
      <alignment vertical="center"/>
    </xf>
    <xf numFmtId="0" fontId="10" fillId="0" borderId="26" xfId="1" applyFont="1" applyBorder="1">
      <alignment vertical="center"/>
    </xf>
    <xf numFmtId="3" fontId="10" fillId="0" borderId="0" xfId="1" applyNumberFormat="1" applyFont="1">
      <alignment vertical="center"/>
    </xf>
    <xf numFmtId="0" fontId="10" fillId="0" borderId="0" xfId="1" applyFont="1" applyAlignment="1">
      <alignment horizontal="right" vertical="center"/>
    </xf>
    <xf numFmtId="3" fontId="9" fillId="0" borderId="0" xfId="1" applyNumberFormat="1" applyFont="1">
      <alignment vertical="center"/>
    </xf>
    <xf numFmtId="0" fontId="4" fillId="0" borderId="0" xfId="1" applyFont="1">
      <alignment vertical="center"/>
    </xf>
    <xf numFmtId="0" fontId="4" fillId="0" borderId="31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4" fillId="0" borderId="25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9" fillId="0" borderId="25" xfId="1" applyFont="1" applyBorder="1" applyAlignment="1">
      <alignment horizontal="left" vertical="center"/>
    </xf>
    <xf numFmtId="0" fontId="9" fillId="0" borderId="31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3" xfId="1" applyBorder="1" applyAlignment="1">
      <alignment horizontal="center" vertical="center"/>
    </xf>
  </cellXfs>
  <cellStyles count="3">
    <cellStyle name="桁区切り 2" xfId="2" xr:uid="{406CC6C7-3A0C-4A9F-98C1-82603BEB301F}"/>
    <cellStyle name="標準" xfId="0" builtinId="0"/>
    <cellStyle name="標準 2" xfId="1" xr:uid="{959E6056-F0BD-420A-834A-54C0113B77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35405</xdr:rowOff>
    </xdr:from>
    <xdr:to>
      <xdr:col>2</xdr:col>
      <xdr:colOff>644646</xdr:colOff>
      <xdr:row>5</xdr:row>
      <xdr:rowOff>181364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467116F9-32C9-43A6-84D6-0E3C05D41949}"/>
            </a:ext>
          </a:extLst>
        </xdr:cNvPr>
        <xdr:cNvSpPr>
          <a:spLocks noChangeArrowheads="1"/>
        </xdr:cNvSpPr>
      </xdr:nvSpPr>
      <xdr:spPr bwMode="auto">
        <a:xfrm>
          <a:off x="0" y="710319"/>
          <a:ext cx="1537275" cy="314688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医　療　分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83464</xdr:colOff>
      <xdr:row>0</xdr:row>
      <xdr:rowOff>11810</xdr:rowOff>
    </xdr:from>
    <xdr:to>
      <xdr:col>23</xdr:col>
      <xdr:colOff>212316</xdr:colOff>
      <xdr:row>3</xdr:row>
      <xdr:rowOff>80631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200C02-47F2-4741-A10B-7D7A45FC87B8}"/>
            </a:ext>
          </a:extLst>
        </xdr:cNvPr>
        <xdr:cNvSpPr>
          <a:spLocks noChangeArrowheads="1"/>
        </xdr:cNvSpPr>
      </xdr:nvSpPr>
      <xdr:spPr bwMode="auto">
        <a:xfrm>
          <a:off x="736607" y="11810"/>
          <a:ext cx="10595466" cy="575007"/>
        </a:xfrm>
        <a:prstGeom prst="ribbon2">
          <a:avLst>
            <a:gd name="adj1" fmla="val 28815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lnSpc>
              <a:spcPts val="21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令和８年度の国民健康保険税を試算してみましょう</a:t>
          </a:r>
        </a:p>
        <a:p>
          <a:pPr algn="ctr" rtl="0">
            <a:lnSpc>
              <a:spcPts val="20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8626</xdr:colOff>
      <xdr:row>17</xdr:row>
      <xdr:rowOff>152043</xdr:rowOff>
    </xdr:from>
    <xdr:to>
      <xdr:col>2</xdr:col>
      <xdr:colOff>645065</xdr:colOff>
      <xdr:row>19</xdr:row>
      <xdr:rowOff>96515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61C91233-9C85-40BA-A643-2BB7021CD4F3}"/>
            </a:ext>
          </a:extLst>
        </xdr:cNvPr>
        <xdr:cNvSpPr>
          <a:spLocks noChangeArrowheads="1"/>
        </xdr:cNvSpPr>
      </xdr:nvSpPr>
      <xdr:spPr bwMode="auto">
        <a:xfrm>
          <a:off x="8626" y="3836857"/>
          <a:ext cx="1529068" cy="281929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介　護　分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25879</xdr:colOff>
      <xdr:row>4</xdr:row>
      <xdr:rowOff>35405</xdr:rowOff>
    </xdr:from>
    <xdr:to>
      <xdr:col>15</xdr:col>
      <xdr:colOff>497365</xdr:colOff>
      <xdr:row>5</xdr:row>
      <xdr:rowOff>181364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F28F8338-3779-42C0-8A75-1C20520C084A}"/>
            </a:ext>
          </a:extLst>
        </xdr:cNvPr>
        <xdr:cNvSpPr>
          <a:spLocks noChangeArrowheads="1"/>
        </xdr:cNvSpPr>
      </xdr:nvSpPr>
      <xdr:spPr bwMode="auto">
        <a:xfrm>
          <a:off x="6355922" y="710319"/>
          <a:ext cx="1364114" cy="314688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支　援　分</a:t>
          </a:r>
        </a:p>
      </xdr:txBody>
    </xdr:sp>
    <xdr:clientData/>
  </xdr:twoCellAnchor>
  <xdr:twoCellAnchor>
    <xdr:from>
      <xdr:col>2</xdr:col>
      <xdr:colOff>809369</xdr:colOff>
      <xdr:row>4</xdr:row>
      <xdr:rowOff>59847</xdr:rowOff>
    </xdr:from>
    <xdr:to>
      <xdr:col>10</xdr:col>
      <xdr:colOff>14265</xdr:colOff>
      <xdr:row>5</xdr:row>
      <xdr:rowOff>152535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0CE2EBD-C4D4-405E-9695-0E1CC8F5DB4E}"/>
            </a:ext>
          </a:extLst>
        </xdr:cNvPr>
        <xdr:cNvSpPr txBox="1"/>
      </xdr:nvSpPr>
      <xdr:spPr>
        <a:xfrm>
          <a:off x="1701998" y="734761"/>
          <a:ext cx="3112867" cy="261417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すべての国保加入者が対象となります。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715070</xdr:colOff>
      <xdr:row>4</xdr:row>
      <xdr:rowOff>59847</xdr:rowOff>
    </xdr:from>
    <xdr:to>
      <xdr:col>22</xdr:col>
      <xdr:colOff>638486</xdr:colOff>
      <xdr:row>5</xdr:row>
      <xdr:rowOff>152535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FF8CCAD-4864-4205-A73B-5B56FE22DB6A}"/>
            </a:ext>
          </a:extLst>
        </xdr:cNvPr>
        <xdr:cNvSpPr txBox="1"/>
      </xdr:nvSpPr>
      <xdr:spPr>
        <a:xfrm>
          <a:off x="7937741" y="734761"/>
          <a:ext cx="3167359" cy="261417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すべての国保加入者が対象となります。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2</xdr:col>
      <xdr:colOff>828419</xdr:colOff>
      <xdr:row>17</xdr:row>
      <xdr:rowOff>159179</xdr:rowOff>
    </xdr:from>
    <xdr:to>
      <xdr:col>10</xdr:col>
      <xdr:colOff>29057</xdr:colOff>
      <xdr:row>19</xdr:row>
      <xdr:rowOff>82979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9A89625-6620-4B49-AFAF-05F20CAD6C9E}"/>
            </a:ext>
          </a:extLst>
        </xdr:cNvPr>
        <xdr:cNvSpPr txBox="1"/>
      </xdr:nvSpPr>
      <xdr:spPr>
        <a:xfrm>
          <a:off x="1721048" y="3843993"/>
          <a:ext cx="3108609" cy="261257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４０歳から６４歳の国保加入者が対象となります。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17</xdr:row>
      <xdr:rowOff>121664</xdr:rowOff>
    </xdr:from>
    <xdr:to>
      <xdr:col>16</xdr:col>
      <xdr:colOff>172891</xdr:colOff>
      <xdr:row>19</xdr:row>
      <xdr:rowOff>89647</xdr:rowOff>
    </xdr:to>
    <xdr:sp macro="" textlink="">
      <xdr:nvSpPr>
        <xdr:cNvPr id="11" name="AutoShape 3">
          <a:extLst>
            <a:ext uri="{FF2B5EF4-FFF2-40B4-BE49-F238E27FC236}">
              <a16:creationId xmlns:a16="http://schemas.microsoft.com/office/drawing/2014/main" id="{C439990E-CE3E-42F2-B03E-DE1A14DA2865}"/>
            </a:ext>
          </a:extLst>
        </xdr:cNvPr>
        <xdr:cNvSpPr>
          <a:spLocks noChangeArrowheads="1"/>
        </xdr:cNvSpPr>
      </xdr:nvSpPr>
      <xdr:spPr bwMode="auto">
        <a:xfrm>
          <a:off x="6364941" y="3777983"/>
          <a:ext cx="2497311" cy="300958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子ども・子育て支援納付金分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A72A-C99E-45C4-AD43-2AD7EE3543FB}">
  <sheetPr>
    <tabColor rgb="FF00B0F0"/>
    <pageSetUpPr fitToPage="1"/>
  </sheetPr>
  <dimension ref="A1:Z38"/>
  <sheetViews>
    <sheetView tabSelected="1" view="pageBreakPreview" zoomScale="85" zoomScaleNormal="85" zoomScaleSheetLayoutView="85" workbookViewId="0">
      <selection activeCell="C28" sqref="C28:J28"/>
    </sheetView>
  </sheetViews>
  <sheetFormatPr defaultRowHeight="13.5" x14ac:dyDescent="0.4"/>
  <cols>
    <col min="1" max="1" width="9.125" style="1"/>
    <col min="2" max="2" width="3.125" style="1" customWidth="1"/>
    <col min="3" max="3" width="18.25" style="1" customWidth="1"/>
    <col min="4" max="5" width="3.125" style="2" customWidth="1"/>
    <col min="6" max="6" width="8.75" style="1" bestFit="1" customWidth="1"/>
    <col min="7" max="7" width="3.125" style="2" bestFit="1" customWidth="1"/>
    <col min="8" max="8" width="3.125" style="2" customWidth="1"/>
    <col min="9" max="9" width="3.125" style="2" bestFit="1" customWidth="1"/>
    <col min="10" max="10" width="8.625" style="1" bestFit="1" customWidth="1"/>
    <col min="11" max="11" width="14.5" style="1" customWidth="1"/>
    <col min="12" max="12" width="3.125" style="1" bestFit="1" customWidth="1"/>
    <col min="13" max="13" width="2.375" style="1" customWidth="1"/>
    <col min="14" max="14" width="9.125" style="1"/>
    <col min="15" max="15" width="3.125" style="1" customWidth="1"/>
    <col min="16" max="16" width="18.25" style="1" customWidth="1"/>
    <col min="17" max="17" width="3.25" style="1" bestFit="1" customWidth="1"/>
    <col min="18" max="18" width="3.125" style="1" bestFit="1" customWidth="1"/>
    <col min="19" max="19" width="9.125" style="1"/>
    <col min="20" max="20" width="3.125" style="1" bestFit="1" customWidth="1"/>
    <col min="21" max="21" width="3.125" style="1" customWidth="1"/>
    <col min="22" max="22" width="3.125" style="1" bestFit="1" customWidth="1"/>
    <col min="23" max="23" width="8.625" style="1" bestFit="1" customWidth="1"/>
    <col min="24" max="24" width="14.5" style="1" customWidth="1"/>
    <col min="25" max="25" width="3.125" style="2" bestFit="1" customWidth="1"/>
    <col min="26" max="26" width="7.125" style="1" customWidth="1"/>
    <col min="27" max="257" width="9.125" style="1"/>
    <col min="258" max="258" width="3.125" style="1" customWidth="1"/>
    <col min="259" max="259" width="18.25" style="1" customWidth="1"/>
    <col min="260" max="261" width="3.125" style="1" customWidth="1"/>
    <col min="262" max="262" width="8.75" style="1" bestFit="1" customWidth="1"/>
    <col min="263" max="263" width="3.125" style="1" bestFit="1" customWidth="1"/>
    <col min="264" max="264" width="3.125" style="1" customWidth="1"/>
    <col min="265" max="265" width="3.125" style="1" bestFit="1" customWidth="1"/>
    <col min="266" max="266" width="8.625" style="1" bestFit="1" customWidth="1"/>
    <col min="267" max="267" width="14.5" style="1" customWidth="1"/>
    <col min="268" max="268" width="3.125" style="1" bestFit="1" customWidth="1"/>
    <col min="269" max="269" width="2.375" style="1" customWidth="1"/>
    <col min="270" max="270" width="9.125" style="1"/>
    <col min="271" max="271" width="3.125" style="1" customWidth="1"/>
    <col min="272" max="272" width="18.25" style="1" customWidth="1"/>
    <col min="273" max="273" width="3.25" style="1" bestFit="1" customWidth="1"/>
    <col min="274" max="274" width="3.125" style="1" bestFit="1" customWidth="1"/>
    <col min="275" max="275" width="9.125" style="1"/>
    <col min="276" max="276" width="3.125" style="1" bestFit="1" customWidth="1"/>
    <col min="277" max="277" width="3.125" style="1" customWidth="1"/>
    <col min="278" max="278" width="3.125" style="1" bestFit="1" customWidth="1"/>
    <col min="279" max="279" width="8.625" style="1" bestFit="1" customWidth="1"/>
    <col min="280" max="280" width="14.5" style="1" customWidth="1"/>
    <col min="281" max="281" width="3.125" style="1" bestFit="1" customWidth="1"/>
    <col min="282" max="282" width="7.125" style="1" customWidth="1"/>
    <col min="283" max="513" width="9.125" style="1"/>
    <col min="514" max="514" width="3.125" style="1" customWidth="1"/>
    <col min="515" max="515" width="18.25" style="1" customWidth="1"/>
    <col min="516" max="517" width="3.125" style="1" customWidth="1"/>
    <col min="518" max="518" width="8.75" style="1" bestFit="1" customWidth="1"/>
    <col min="519" max="519" width="3.125" style="1" bestFit="1" customWidth="1"/>
    <col min="520" max="520" width="3.125" style="1" customWidth="1"/>
    <col min="521" max="521" width="3.125" style="1" bestFit="1" customWidth="1"/>
    <col min="522" max="522" width="8.625" style="1" bestFit="1" customWidth="1"/>
    <col min="523" max="523" width="14.5" style="1" customWidth="1"/>
    <col min="524" max="524" width="3.125" style="1" bestFit="1" customWidth="1"/>
    <col min="525" max="525" width="2.375" style="1" customWidth="1"/>
    <col min="526" max="526" width="9.125" style="1"/>
    <col min="527" max="527" width="3.125" style="1" customWidth="1"/>
    <col min="528" max="528" width="18.25" style="1" customWidth="1"/>
    <col min="529" max="529" width="3.25" style="1" bestFit="1" customWidth="1"/>
    <col min="530" max="530" width="3.125" style="1" bestFit="1" customWidth="1"/>
    <col min="531" max="531" width="9.125" style="1"/>
    <col min="532" max="532" width="3.125" style="1" bestFit="1" customWidth="1"/>
    <col min="533" max="533" width="3.125" style="1" customWidth="1"/>
    <col min="534" max="534" width="3.125" style="1" bestFit="1" customWidth="1"/>
    <col min="535" max="535" width="8.625" style="1" bestFit="1" customWidth="1"/>
    <col min="536" max="536" width="14.5" style="1" customWidth="1"/>
    <col min="537" max="537" width="3.125" style="1" bestFit="1" customWidth="1"/>
    <col min="538" max="538" width="7.125" style="1" customWidth="1"/>
    <col min="539" max="769" width="9.125" style="1"/>
    <col min="770" max="770" width="3.125" style="1" customWidth="1"/>
    <col min="771" max="771" width="18.25" style="1" customWidth="1"/>
    <col min="772" max="773" width="3.125" style="1" customWidth="1"/>
    <col min="774" max="774" width="8.75" style="1" bestFit="1" customWidth="1"/>
    <col min="775" max="775" width="3.125" style="1" bestFit="1" customWidth="1"/>
    <col min="776" max="776" width="3.125" style="1" customWidth="1"/>
    <col min="777" max="777" width="3.125" style="1" bestFit="1" customWidth="1"/>
    <col min="778" max="778" width="8.625" style="1" bestFit="1" customWidth="1"/>
    <col min="779" max="779" width="14.5" style="1" customWidth="1"/>
    <col min="780" max="780" width="3.125" style="1" bestFit="1" customWidth="1"/>
    <col min="781" max="781" width="2.375" style="1" customWidth="1"/>
    <col min="782" max="782" width="9.125" style="1"/>
    <col min="783" max="783" width="3.125" style="1" customWidth="1"/>
    <col min="784" max="784" width="18.25" style="1" customWidth="1"/>
    <col min="785" max="785" width="3.25" style="1" bestFit="1" customWidth="1"/>
    <col min="786" max="786" width="3.125" style="1" bestFit="1" customWidth="1"/>
    <col min="787" max="787" width="9.125" style="1"/>
    <col min="788" max="788" width="3.125" style="1" bestFit="1" customWidth="1"/>
    <col min="789" max="789" width="3.125" style="1" customWidth="1"/>
    <col min="790" max="790" width="3.125" style="1" bestFit="1" customWidth="1"/>
    <col min="791" max="791" width="8.625" style="1" bestFit="1" customWidth="1"/>
    <col min="792" max="792" width="14.5" style="1" customWidth="1"/>
    <col min="793" max="793" width="3.125" style="1" bestFit="1" customWidth="1"/>
    <col min="794" max="794" width="7.125" style="1" customWidth="1"/>
    <col min="795" max="1025" width="9.125" style="1"/>
    <col min="1026" max="1026" width="3.125" style="1" customWidth="1"/>
    <col min="1027" max="1027" width="18.25" style="1" customWidth="1"/>
    <col min="1028" max="1029" width="3.125" style="1" customWidth="1"/>
    <col min="1030" max="1030" width="8.75" style="1" bestFit="1" customWidth="1"/>
    <col min="1031" max="1031" width="3.125" style="1" bestFit="1" customWidth="1"/>
    <col min="1032" max="1032" width="3.125" style="1" customWidth="1"/>
    <col min="1033" max="1033" width="3.125" style="1" bestFit="1" customWidth="1"/>
    <col min="1034" max="1034" width="8.625" style="1" bestFit="1" customWidth="1"/>
    <col min="1035" max="1035" width="14.5" style="1" customWidth="1"/>
    <col min="1036" max="1036" width="3.125" style="1" bestFit="1" customWidth="1"/>
    <col min="1037" max="1037" width="2.375" style="1" customWidth="1"/>
    <col min="1038" max="1038" width="9.125" style="1"/>
    <col min="1039" max="1039" width="3.125" style="1" customWidth="1"/>
    <col min="1040" max="1040" width="18.25" style="1" customWidth="1"/>
    <col min="1041" max="1041" width="3.25" style="1" bestFit="1" customWidth="1"/>
    <col min="1042" max="1042" width="3.125" style="1" bestFit="1" customWidth="1"/>
    <col min="1043" max="1043" width="9.125" style="1"/>
    <col min="1044" max="1044" width="3.125" style="1" bestFit="1" customWidth="1"/>
    <col min="1045" max="1045" width="3.125" style="1" customWidth="1"/>
    <col min="1046" max="1046" width="3.125" style="1" bestFit="1" customWidth="1"/>
    <col min="1047" max="1047" width="8.625" style="1" bestFit="1" customWidth="1"/>
    <col min="1048" max="1048" width="14.5" style="1" customWidth="1"/>
    <col min="1049" max="1049" width="3.125" style="1" bestFit="1" customWidth="1"/>
    <col min="1050" max="1050" width="7.125" style="1" customWidth="1"/>
    <col min="1051" max="1281" width="9.125" style="1"/>
    <col min="1282" max="1282" width="3.125" style="1" customWidth="1"/>
    <col min="1283" max="1283" width="18.25" style="1" customWidth="1"/>
    <col min="1284" max="1285" width="3.125" style="1" customWidth="1"/>
    <col min="1286" max="1286" width="8.75" style="1" bestFit="1" customWidth="1"/>
    <col min="1287" max="1287" width="3.125" style="1" bestFit="1" customWidth="1"/>
    <col min="1288" max="1288" width="3.125" style="1" customWidth="1"/>
    <col min="1289" max="1289" width="3.125" style="1" bestFit="1" customWidth="1"/>
    <col min="1290" max="1290" width="8.625" style="1" bestFit="1" customWidth="1"/>
    <col min="1291" max="1291" width="14.5" style="1" customWidth="1"/>
    <col min="1292" max="1292" width="3.125" style="1" bestFit="1" customWidth="1"/>
    <col min="1293" max="1293" width="2.375" style="1" customWidth="1"/>
    <col min="1294" max="1294" width="9.125" style="1"/>
    <col min="1295" max="1295" width="3.125" style="1" customWidth="1"/>
    <col min="1296" max="1296" width="18.25" style="1" customWidth="1"/>
    <col min="1297" max="1297" width="3.25" style="1" bestFit="1" customWidth="1"/>
    <col min="1298" max="1298" width="3.125" style="1" bestFit="1" customWidth="1"/>
    <col min="1299" max="1299" width="9.125" style="1"/>
    <col min="1300" max="1300" width="3.125" style="1" bestFit="1" customWidth="1"/>
    <col min="1301" max="1301" width="3.125" style="1" customWidth="1"/>
    <col min="1302" max="1302" width="3.125" style="1" bestFit="1" customWidth="1"/>
    <col min="1303" max="1303" width="8.625" style="1" bestFit="1" customWidth="1"/>
    <col min="1304" max="1304" width="14.5" style="1" customWidth="1"/>
    <col min="1305" max="1305" width="3.125" style="1" bestFit="1" customWidth="1"/>
    <col min="1306" max="1306" width="7.125" style="1" customWidth="1"/>
    <col min="1307" max="1537" width="9.125" style="1"/>
    <col min="1538" max="1538" width="3.125" style="1" customWidth="1"/>
    <col min="1539" max="1539" width="18.25" style="1" customWidth="1"/>
    <col min="1540" max="1541" width="3.125" style="1" customWidth="1"/>
    <col min="1542" max="1542" width="8.75" style="1" bestFit="1" customWidth="1"/>
    <col min="1543" max="1543" width="3.125" style="1" bestFit="1" customWidth="1"/>
    <col min="1544" max="1544" width="3.125" style="1" customWidth="1"/>
    <col min="1545" max="1545" width="3.125" style="1" bestFit="1" customWidth="1"/>
    <col min="1546" max="1546" width="8.625" style="1" bestFit="1" customWidth="1"/>
    <col min="1547" max="1547" width="14.5" style="1" customWidth="1"/>
    <col min="1548" max="1548" width="3.125" style="1" bestFit="1" customWidth="1"/>
    <col min="1549" max="1549" width="2.375" style="1" customWidth="1"/>
    <col min="1550" max="1550" width="9.125" style="1"/>
    <col min="1551" max="1551" width="3.125" style="1" customWidth="1"/>
    <col min="1552" max="1552" width="18.25" style="1" customWidth="1"/>
    <col min="1553" max="1553" width="3.25" style="1" bestFit="1" customWidth="1"/>
    <col min="1554" max="1554" width="3.125" style="1" bestFit="1" customWidth="1"/>
    <col min="1555" max="1555" width="9.125" style="1"/>
    <col min="1556" max="1556" width="3.125" style="1" bestFit="1" customWidth="1"/>
    <col min="1557" max="1557" width="3.125" style="1" customWidth="1"/>
    <col min="1558" max="1558" width="3.125" style="1" bestFit="1" customWidth="1"/>
    <col min="1559" max="1559" width="8.625" style="1" bestFit="1" customWidth="1"/>
    <col min="1560" max="1560" width="14.5" style="1" customWidth="1"/>
    <col min="1561" max="1561" width="3.125" style="1" bestFit="1" customWidth="1"/>
    <col min="1562" max="1562" width="7.125" style="1" customWidth="1"/>
    <col min="1563" max="1793" width="9.125" style="1"/>
    <col min="1794" max="1794" width="3.125" style="1" customWidth="1"/>
    <col min="1795" max="1795" width="18.25" style="1" customWidth="1"/>
    <col min="1796" max="1797" width="3.125" style="1" customWidth="1"/>
    <col min="1798" max="1798" width="8.75" style="1" bestFit="1" customWidth="1"/>
    <col min="1799" max="1799" width="3.125" style="1" bestFit="1" customWidth="1"/>
    <col min="1800" max="1800" width="3.125" style="1" customWidth="1"/>
    <col min="1801" max="1801" width="3.125" style="1" bestFit="1" customWidth="1"/>
    <col min="1802" max="1802" width="8.625" style="1" bestFit="1" customWidth="1"/>
    <col min="1803" max="1803" width="14.5" style="1" customWidth="1"/>
    <col min="1804" max="1804" width="3.125" style="1" bestFit="1" customWidth="1"/>
    <col min="1805" max="1805" width="2.375" style="1" customWidth="1"/>
    <col min="1806" max="1806" width="9.125" style="1"/>
    <col min="1807" max="1807" width="3.125" style="1" customWidth="1"/>
    <col min="1808" max="1808" width="18.25" style="1" customWidth="1"/>
    <col min="1809" max="1809" width="3.25" style="1" bestFit="1" customWidth="1"/>
    <col min="1810" max="1810" width="3.125" style="1" bestFit="1" customWidth="1"/>
    <col min="1811" max="1811" width="9.125" style="1"/>
    <col min="1812" max="1812" width="3.125" style="1" bestFit="1" customWidth="1"/>
    <col min="1813" max="1813" width="3.125" style="1" customWidth="1"/>
    <col min="1814" max="1814" width="3.125" style="1" bestFit="1" customWidth="1"/>
    <col min="1815" max="1815" width="8.625" style="1" bestFit="1" customWidth="1"/>
    <col min="1816" max="1816" width="14.5" style="1" customWidth="1"/>
    <col min="1817" max="1817" width="3.125" style="1" bestFit="1" customWidth="1"/>
    <col min="1818" max="1818" width="7.125" style="1" customWidth="1"/>
    <col min="1819" max="2049" width="9.125" style="1"/>
    <col min="2050" max="2050" width="3.125" style="1" customWidth="1"/>
    <col min="2051" max="2051" width="18.25" style="1" customWidth="1"/>
    <col min="2052" max="2053" width="3.125" style="1" customWidth="1"/>
    <col min="2054" max="2054" width="8.75" style="1" bestFit="1" customWidth="1"/>
    <col min="2055" max="2055" width="3.125" style="1" bestFit="1" customWidth="1"/>
    <col min="2056" max="2056" width="3.125" style="1" customWidth="1"/>
    <col min="2057" max="2057" width="3.125" style="1" bestFit="1" customWidth="1"/>
    <col min="2058" max="2058" width="8.625" style="1" bestFit="1" customWidth="1"/>
    <col min="2059" max="2059" width="14.5" style="1" customWidth="1"/>
    <col min="2060" max="2060" width="3.125" style="1" bestFit="1" customWidth="1"/>
    <col min="2061" max="2061" width="2.375" style="1" customWidth="1"/>
    <col min="2062" max="2062" width="9.125" style="1"/>
    <col min="2063" max="2063" width="3.125" style="1" customWidth="1"/>
    <col min="2064" max="2064" width="18.25" style="1" customWidth="1"/>
    <col min="2065" max="2065" width="3.25" style="1" bestFit="1" customWidth="1"/>
    <col min="2066" max="2066" width="3.125" style="1" bestFit="1" customWidth="1"/>
    <col min="2067" max="2067" width="9.125" style="1"/>
    <col min="2068" max="2068" width="3.125" style="1" bestFit="1" customWidth="1"/>
    <col min="2069" max="2069" width="3.125" style="1" customWidth="1"/>
    <col min="2070" max="2070" width="3.125" style="1" bestFit="1" customWidth="1"/>
    <col min="2071" max="2071" width="8.625" style="1" bestFit="1" customWidth="1"/>
    <col min="2072" max="2072" width="14.5" style="1" customWidth="1"/>
    <col min="2073" max="2073" width="3.125" style="1" bestFit="1" customWidth="1"/>
    <col min="2074" max="2074" width="7.125" style="1" customWidth="1"/>
    <col min="2075" max="2305" width="9.125" style="1"/>
    <col min="2306" max="2306" width="3.125" style="1" customWidth="1"/>
    <col min="2307" max="2307" width="18.25" style="1" customWidth="1"/>
    <col min="2308" max="2309" width="3.125" style="1" customWidth="1"/>
    <col min="2310" max="2310" width="8.75" style="1" bestFit="1" customWidth="1"/>
    <col min="2311" max="2311" width="3.125" style="1" bestFit="1" customWidth="1"/>
    <col min="2312" max="2312" width="3.125" style="1" customWidth="1"/>
    <col min="2313" max="2313" width="3.125" style="1" bestFit="1" customWidth="1"/>
    <col min="2314" max="2314" width="8.625" style="1" bestFit="1" customWidth="1"/>
    <col min="2315" max="2315" width="14.5" style="1" customWidth="1"/>
    <col min="2316" max="2316" width="3.125" style="1" bestFit="1" customWidth="1"/>
    <col min="2317" max="2317" width="2.375" style="1" customWidth="1"/>
    <col min="2318" max="2318" width="9.125" style="1"/>
    <col min="2319" max="2319" width="3.125" style="1" customWidth="1"/>
    <col min="2320" max="2320" width="18.25" style="1" customWidth="1"/>
    <col min="2321" max="2321" width="3.25" style="1" bestFit="1" customWidth="1"/>
    <col min="2322" max="2322" width="3.125" style="1" bestFit="1" customWidth="1"/>
    <col min="2323" max="2323" width="9.125" style="1"/>
    <col min="2324" max="2324" width="3.125" style="1" bestFit="1" customWidth="1"/>
    <col min="2325" max="2325" width="3.125" style="1" customWidth="1"/>
    <col min="2326" max="2326" width="3.125" style="1" bestFit="1" customWidth="1"/>
    <col min="2327" max="2327" width="8.625" style="1" bestFit="1" customWidth="1"/>
    <col min="2328" max="2328" width="14.5" style="1" customWidth="1"/>
    <col min="2329" max="2329" width="3.125" style="1" bestFit="1" customWidth="1"/>
    <col min="2330" max="2330" width="7.125" style="1" customWidth="1"/>
    <col min="2331" max="2561" width="9.125" style="1"/>
    <col min="2562" max="2562" width="3.125" style="1" customWidth="1"/>
    <col min="2563" max="2563" width="18.25" style="1" customWidth="1"/>
    <col min="2564" max="2565" width="3.125" style="1" customWidth="1"/>
    <col min="2566" max="2566" width="8.75" style="1" bestFit="1" customWidth="1"/>
    <col min="2567" max="2567" width="3.125" style="1" bestFit="1" customWidth="1"/>
    <col min="2568" max="2568" width="3.125" style="1" customWidth="1"/>
    <col min="2569" max="2569" width="3.125" style="1" bestFit="1" customWidth="1"/>
    <col min="2570" max="2570" width="8.625" style="1" bestFit="1" customWidth="1"/>
    <col min="2571" max="2571" width="14.5" style="1" customWidth="1"/>
    <col min="2572" max="2572" width="3.125" style="1" bestFit="1" customWidth="1"/>
    <col min="2573" max="2573" width="2.375" style="1" customWidth="1"/>
    <col min="2574" max="2574" width="9.125" style="1"/>
    <col min="2575" max="2575" width="3.125" style="1" customWidth="1"/>
    <col min="2576" max="2576" width="18.25" style="1" customWidth="1"/>
    <col min="2577" max="2577" width="3.25" style="1" bestFit="1" customWidth="1"/>
    <col min="2578" max="2578" width="3.125" style="1" bestFit="1" customWidth="1"/>
    <col min="2579" max="2579" width="9.125" style="1"/>
    <col min="2580" max="2580" width="3.125" style="1" bestFit="1" customWidth="1"/>
    <col min="2581" max="2581" width="3.125" style="1" customWidth="1"/>
    <col min="2582" max="2582" width="3.125" style="1" bestFit="1" customWidth="1"/>
    <col min="2583" max="2583" width="8.625" style="1" bestFit="1" customWidth="1"/>
    <col min="2584" max="2584" width="14.5" style="1" customWidth="1"/>
    <col min="2585" max="2585" width="3.125" style="1" bestFit="1" customWidth="1"/>
    <col min="2586" max="2586" width="7.125" style="1" customWidth="1"/>
    <col min="2587" max="2817" width="9.125" style="1"/>
    <col min="2818" max="2818" width="3.125" style="1" customWidth="1"/>
    <col min="2819" max="2819" width="18.25" style="1" customWidth="1"/>
    <col min="2820" max="2821" width="3.125" style="1" customWidth="1"/>
    <col min="2822" max="2822" width="8.75" style="1" bestFit="1" customWidth="1"/>
    <col min="2823" max="2823" width="3.125" style="1" bestFit="1" customWidth="1"/>
    <col min="2824" max="2824" width="3.125" style="1" customWidth="1"/>
    <col min="2825" max="2825" width="3.125" style="1" bestFit="1" customWidth="1"/>
    <col min="2826" max="2826" width="8.625" style="1" bestFit="1" customWidth="1"/>
    <col min="2827" max="2827" width="14.5" style="1" customWidth="1"/>
    <col min="2828" max="2828" width="3.125" style="1" bestFit="1" customWidth="1"/>
    <col min="2829" max="2829" width="2.375" style="1" customWidth="1"/>
    <col min="2830" max="2830" width="9.125" style="1"/>
    <col min="2831" max="2831" width="3.125" style="1" customWidth="1"/>
    <col min="2832" max="2832" width="18.25" style="1" customWidth="1"/>
    <col min="2833" max="2833" width="3.25" style="1" bestFit="1" customWidth="1"/>
    <col min="2834" max="2834" width="3.125" style="1" bestFit="1" customWidth="1"/>
    <col min="2835" max="2835" width="9.125" style="1"/>
    <col min="2836" max="2836" width="3.125" style="1" bestFit="1" customWidth="1"/>
    <col min="2837" max="2837" width="3.125" style="1" customWidth="1"/>
    <col min="2838" max="2838" width="3.125" style="1" bestFit="1" customWidth="1"/>
    <col min="2839" max="2839" width="8.625" style="1" bestFit="1" customWidth="1"/>
    <col min="2840" max="2840" width="14.5" style="1" customWidth="1"/>
    <col min="2841" max="2841" width="3.125" style="1" bestFit="1" customWidth="1"/>
    <col min="2842" max="2842" width="7.125" style="1" customWidth="1"/>
    <col min="2843" max="3073" width="9.125" style="1"/>
    <col min="3074" max="3074" width="3.125" style="1" customWidth="1"/>
    <col min="3075" max="3075" width="18.25" style="1" customWidth="1"/>
    <col min="3076" max="3077" width="3.125" style="1" customWidth="1"/>
    <col min="3078" max="3078" width="8.75" style="1" bestFit="1" customWidth="1"/>
    <col min="3079" max="3079" width="3.125" style="1" bestFit="1" customWidth="1"/>
    <col min="3080" max="3080" width="3.125" style="1" customWidth="1"/>
    <col min="3081" max="3081" width="3.125" style="1" bestFit="1" customWidth="1"/>
    <col min="3082" max="3082" width="8.625" style="1" bestFit="1" customWidth="1"/>
    <col min="3083" max="3083" width="14.5" style="1" customWidth="1"/>
    <col min="3084" max="3084" width="3.125" style="1" bestFit="1" customWidth="1"/>
    <col min="3085" max="3085" width="2.375" style="1" customWidth="1"/>
    <col min="3086" max="3086" width="9.125" style="1"/>
    <col min="3087" max="3087" width="3.125" style="1" customWidth="1"/>
    <col min="3088" max="3088" width="18.25" style="1" customWidth="1"/>
    <col min="3089" max="3089" width="3.25" style="1" bestFit="1" customWidth="1"/>
    <col min="3090" max="3090" width="3.125" style="1" bestFit="1" customWidth="1"/>
    <col min="3091" max="3091" width="9.125" style="1"/>
    <col min="3092" max="3092" width="3.125" style="1" bestFit="1" customWidth="1"/>
    <col min="3093" max="3093" width="3.125" style="1" customWidth="1"/>
    <col min="3094" max="3094" width="3.125" style="1" bestFit="1" customWidth="1"/>
    <col min="3095" max="3095" width="8.625" style="1" bestFit="1" customWidth="1"/>
    <col min="3096" max="3096" width="14.5" style="1" customWidth="1"/>
    <col min="3097" max="3097" width="3.125" style="1" bestFit="1" customWidth="1"/>
    <col min="3098" max="3098" width="7.125" style="1" customWidth="1"/>
    <col min="3099" max="3329" width="9.125" style="1"/>
    <col min="3330" max="3330" width="3.125" style="1" customWidth="1"/>
    <col min="3331" max="3331" width="18.25" style="1" customWidth="1"/>
    <col min="3332" max="3333" width="3.125" style="1" customWidth="1"/>
    <col min="3334" max="3334" width="8.75" style="1" bestFit="1" customWidth="1"/>
    <col min="3335" max="3335" width="3.125" style="1" bestFit="1" customWidth="1"/>
    <col min="3336" max="3336" width="3.125" style="1" customWidth="1"/>
    <col min="3337" max="3337" width="3.125" style="1" bestFit="1" customWidth="1"/>
    <col min="3338" max="3338" width="8.625" style="1" bestFit="1" customWidth="1"/>
    <col min="3339" max="3339" width="14.5" style="1" customWidth="1"/>
    <col min="3340" max="3340" width="3.125" style="1" bestFit="1" customWidth="1"/>
    <col min="3341" max="3341" width="2.375" style="1" customWidth="1"/>
    <col min="3342" max="3342" width="9.125" style="1"/>
    <col min="3343" max="3343" width="3.125" style="1" customWidth="1"/>
    <col min="3344" max="3344" width="18.25" style="1" customWidth="1"/>
    <col min="3345" max="3345" width="3.25" style="1" bestFit="1" customWidth="1"/>
    <col min="3346" max="3346" width="3.125" style="1" bestFit="1" customWidth="1"/>
    <col min="3347" max="3347" width="9.125" style="1"/>
    <col min="3348" max="3348" width="3.125" style="1" bestFit="1" customWidth="1"/>
    <col min="3349" max="3349" width="3.125" style="1" customWidth="1"/>
    <col min="3350" max="3350" width="3.125" style="1" bestFit="1" customWidth="1"/>
    <col min="3351" max="3351" width="8.625" style="1" bestFit="1" customWidth="1"/>
    <col min="3352" max="3352" width="14.5" style="1" customWidth="1"/>
    <col min="3353" max="3353" width="3.125" style="1" bestFit="1" customWidth="1"/>
    <col min="3354" max="3354" width="7.125" style="1" customWidth="1"/>
    <col min="3355" max="3585" width="9.125" style="1"/>
    <col min="3586" max="3586" width="3.125" style="1" customWidth="1"/>
    <col min="3587" max="3587" width="18.25" style="1" customWidth="1"/>
    <col min="3588" max="3589" width="3.125" style="1" customWidth="1"/>
    <col min="3590" max="3590" width="8.75" style="1" bestFit="1" customWidth="1"/>
    <col min="3591" max="3591" width="3.125" style="1" bestFit="1" customWidth="1"/>
    <col min="3592" max="3592" width="3.125" style="1" customWidth="1"/>
    <col min="3593" max="3593" width="3.125" style="1" bestFit="1" customWidth="1"/>
    <col min="3594" max="3594" width="8.625" style="1" bestFit="1" customWidth="1"/>
    <col min="3595" max="3595" width="14.5" style="1" customWidth="1"/>
    <col min="3596" max="3596" width="3.125" style="1" bestFit="1" customWidth="1"/>
    <col min="3597" max="3597" width="2.375" style="1" customWidth="1"/>
    <col min="3598" max="3598" width="9.125" style="1"/>
    <col min="3599" max="3599" width="3.125" style="1" customWidth="1"/>
    <col min="3600" max="3600" width="18.25" style="1" customWidth="1"/>
    <col min="3601" max="3601" width="3.25" style="1" bestFit="1" customWidth="1"/>
    <col min="3602" max="3602" width="3.125" style="1" bestFit="1" customWidth="1"/>
    <col min="3603" max="3603" width="9.125" style="1"/>
    <col min="3604" max="3604" width="3.125" style="1" bestFit="1" customWidth="1"/>
    <col min="3605" max="3605" width="3.125" style="1" customWidth="1"/>
    <col min="3606" max="3606" width="3.125" style="1" bestFit="1" customWidth="1"/>
    <col min="3607" max="3607" width="8.625" style="1" bestFit="1" customWidth="1"/>
    <col min="3608" max="3608" width="14.5" style="1" customWidth="1"/>
    <col min="3609" max="3609" width="3.125" style="1" bestFit="1" customWidth="1"/>
    <col min="3610" max="3610" width="7.125" style="1" customWidth="1"/>
    <col min="3611" max="3841" width="9.125" style="1"/>
    <col min="3842" max="3842" width="3.125" style="1" customWidth="1"/>
    <col min="3843" max="3843" width="18.25" style="1" customWidth="1"/>
    <col min="3844" max="3845" width="3.125" style="1" customWidth="1"/>
    <col min="3846" max="3846" width="8.75" style="1" bestFit="1" customWidth="1"/>
    <col min="3847" max="3847" width="3.125" style="1" bestFit="1" customWidth="1"/>
    <col min="3848" max="3848" width="3.125" style="1" customWidth="1"/>
    <col min="3849" max="3849" width="3.125" style="1" bestFit="1" customWidth="1"/>
    <col min="3850" max="3850" width="8.625" style="1" bestFit="1" customWidth="1"/>
    <col min="3851" max="3851" width="14.5" style="1" customWidth="1"/>
    <col min="3852" max="3852" width="3.125" style="1" bestFit="1" customWidth="1"/>
    <col min="3853" max="3853" width="2.375" style="1" customWidth="1"/>
    <col min="3854" max="3854" width="9.125" style="1"/>
    <col min="3855" max="3855" width="3.125" style="1" customWidth="1"/>
    <col min="3856" max="3856" width="18.25" style="1" customWidth="1"/>
    <col min="3857" max="3857" width="3.25" style="1" bestFit="1" customWidth="1"/>
    <col min="3858" max="3858" width="3.125" style="1" bestFit="1" customWidth="1"/>
    <col min="3859" max="3859" width="9.125" style="1"/>
    <col min="3860" max="3860" width="3.125" style="1" bestFit="1" customWidth="1"/>
    <col min="3861" max="3861" width="3.125" style="1" customWidth="1"/>
    <col min="3862" max="3862" width="3.125" style="1" bestFit="1" customWidth="1"/>
    <col min="3863" max="3863" width="8.625" style="1" bestFit="1" customWidth="1"/>
    <col min="3864" max="3864" width="14.5" style="1" customWidth="1"/>
    <col min="3865" max="3865" width="3.125" style="1" bestFit="1" customWidth="1"/>
    <col min="3866" max="3866" width="7.125" style="1" customWidth="1"/>
    <col min="3867" max="4097" width="9.125" style="1"/>
    <col min="4098" max="4098" width="3.125" style="1" customWidth="1"/>
    <col min="4099" max="4099" width="18.25" style="1" customWidth="1"/>
    <col min="4100" max="4101" width="3.125" style="1" customWidth="1"/>
    <col min="4102" max="4102" width="8.75" style="1" bestFit="1" customWidth="1"/>
    <col min="4103" max="4103" width="3.125" style="1" bestFit="1" customWidth="1"/>
    <col min="4104" max="4104" width="3.125" style="1" customWidth="1"/>
    <col min="4105" max="4105" width="3.125" style="1" bestFit="1" customWidth="1"/>
    <col min="4106" max="4106" width="8.625" style="1" bestFit="1" customWidth="1"/>
    <col min="4107" max="4107" width="14.5" style="1" customWidth="1"/>
    <col min="4108" max="4108" width="3.125" style="1" bestFit="1" customWidth="1"/>
    <col min="4109" max="4109" width="2.375" style="1" customWidth="1"/>
    <col min="4110" max="4110" width="9.125" style="1"/>
    <col min="4111" max="4111" width="3.125" style="1" customWidth="1"/>
    <col min="4112" max="4112" width="18.25" style="1" customWidth="1"/>
    <col min="4113" max="4113" width="3.25" style="1" bestFit="1" customWidth="1"/>
    <col min="4114" max="4114" width="3.125" style="1" bestFit="1" customWidth="1"/>
    <col min="4115" max="4115" width="9.125" style="1"/>
    <col min="4116" max="4116" width="3.125" style="1" bestFit="1" customWidth="1"/>
    <col min="4117" max="4117" width="3.125" style="1" customWidth="1"/>
    <col min="4118" max="4118" width="3.125" style="1" bestFit="1" customWidth="1"/>
    <col min="4119" max="4119" width="8.625" style="1" bestFit="1" customWidth="1"/>
    <col min="4120" max="4120" width="14.5" style="1" customWidth="1"/>
    <col min="4121" max="4121" width="3.125" style="1" bestFit="1" customWidth="1"/>
    <col min="4122" max="4122" width="7.125" style="1" customWidth="1"/>
    <col min="4123" max="4353" width="9.125" style="1"/>
    <col min="4354" max="4354" width="3.125" style="1" customWidth="1"/>
    <col min="4355" max="4355" width="18.25" style="1" customWidth="1"/>
    <col min="4356" max="4357" width="3.125" style="1" customWidth="1"/>
    <col min="4358" max="4358" width="8.75" style="1" bestFit="1" customWidth="1"/>
    <col min="4359" max="4359" width="3.125" style="1" bestFit="1" customWidth="1"/>
    <col min="4360" max="4360" width="3.125" style="1" customWidth="1"/>
    <col min="4361" max="4361" width="3.125" style="1" bestFit="1" customWidth="1"/>
    <col min="4362" max="4362" width="8.625" style="1" bestFit="1" customWidth="1"/>
    <col min="4363" max="4363" width="14.5" style="1" customWidth="1"/>
    <col min="4364" max="4364" width="3.125" style="1" bestFit="1" customWidth="1"/>
    <col min="4365" max="4365" width="2.375" style="1" customWidth="1"/>
    <col min="4366" max="4366" width="9.125" style="1"/>
    <col min="4367" max="4367" width="3.125" style="1" customWidth="1"/>
    <col min="4368" max="4368" width="18.25" style="1" customWidth="1"/>
    <col min="4369" max="4369" width="3.25" style="1" bestFit="1" customWidth="1"/>
    <col min="4370" max="4370" width="3.125" style="1" bestFit="1" customWidth="1"/>
    <col min="4371" max="4371" width="9.125" style="1"/>
    <col min="4372" max="4372" width="3.125" style="1" bestFit="1" customWidth="1"/>
    <col min="4373" max="4373" width="3.125" style="1" customWidth="1"/>
    <col min="4374" max="4374" width="3.125" style="1" bestFit="1" customWidth="1"/>
    <col min="4375" max="4375" width="8.625" style="1" bestFit="1" customWidth="1"/>
    <col min="4376" max="4376" width="14.5" style="1" customWidth="1"/>
    <col min="4377" max="4377" width="3.125" style="1" bestFit="1" customWidth="1"/>
    <col min="4378" max="4378" width="7.125" style="1" customWidth="1"/>
    <col min="4379" max="4609" width="9.125" style="1"/>
    <col min="4610" max="4610" width="3.125" style="1" customWidth="1"/>
    <col min="4611" max="4611" width="18.25" style="1" customWidth="1"/>
    <col min="4612" max="4613" width="3.125" style="1" customWidth="1"/>
    <col min="4614" max="4614" width="8.75" style="1" bestFit="1" customWidth="1"/>
    <col min="4615" max="4615" width="3.125" style="1" bestFit="1" customWidth="1"/>
    <col min="4616" max="4616" width="3.125" style="1" customWidth="1"/>
    <col min="4617" max="4617" width="3.125" style="1" bestFit="1" customWidth="1"/>
    <col min="4618" max="4618" width="8.625" style="1" bestFit="1" customWidth="1"/>
    <col min="4619" max="4619" width="14.5" style="1" customWidth="1"/>
    <col min="4620" max="4620" width="3.125" style="1" bestFit="1" customWidth="1"/>
    <col min="4621" max="4621" width="2.375" style="1" customWidth="1"/>
    <col min="4622" max="4622" width="9.125" style="1"/>
    <col min="4623" max="4623" width="3.125" style="1" customWidth="1"/>
    <col min="4624" max="4624" width="18.25" style="1" customWidth="1"/>
    <col min="4625" max="4625" width="3.25" style="1" bestFit="1" customWidth="1"/>
    <col min="4626" max="4626" width="3.125" style="1" bestFit="1" customWidth="1"/>
    <col min="4627" max="4627" width="9.125" style="1"/>
    <col min="4628" max="4628" width="3.125" style="1" bestFit="1" customWidth="1"/>
    <col min="4629" max="4629" width="3.125" style="1" customWidth="1"/>
    <col min="4630" max="4630" width="3.125" style="1" bestFit="1" customWidth="1"/>
    <col min="4631" max="4631" width="8.625" style="1" bestFit="1" customWidth="1"/>
    <col min="4632" max="4632" width="14.5" style="1" customWidth="1"/>
    <col min="4633" max="4633" width="3.125" style="1" bestFit="1" customWidth="1"/>
    <col min="4634" max="4634" width="7.125" style="1" customWidth="1"/>
    <col min="4635" max="4865" width="9.125" style="1"/>
    <col min="4866" max="4866" width="3.125" style="1" customWidth="1"/>
    <col min="4867" max="4867" width="18.25" style="1" customWidth="1"/>
    <col min="4868" max="4869" width="3.125" style="1" customWidth="1"/>
    <col min="4870" max="4870" width="8.75" style="1" bestFit="1" customWidth="1"/>
    <col min="4871" max="4871" width="3.125" style="1" bestFit="1" customWidth="1"/>
    <col min="4872" max="4872" width="3.125" style="1" customWidth="1"/>
    <col min="4873" max="4873" width="3.125" style="1" bestFit="1" customWidth="1"/>
    <col min="4874" max="4874" width="8.625" style="1" bestFit="1" customWidth="1"/>
    <col min="4875" max="4875" width="14.5" style="1" customWidth="1"/>
    <col min="4876" max="4876" width="3.125" style="1" bestFit="1" customWidth="1"/>
    <col min="4877" max="4877" width="2.375" style="1" customWidth="1"/>
    <col min="4878" max="4878" width="9.125" style="1"/>
    <col min="4879" max="4879" width="3.125" style="1" customWidth="1"/>
    <col min="4880" max="4880" width="18.25" style="1" customWidth="1"/>
    <col min="4881" max="4881" width="3.25" style="1" bestFit="1" customWidth="1"/>
    <col min="4882" max="4882" width="3.125" style="1" bestFit="1" customWidth="1"/>
    <col min="4883" max="4883" width="9.125" style="1"/>
    <col min="4884" max="4884" width="3.125" style="1" bestFit="1" customWidth="1"/>
    <col min="4885" max="4885" width="3.125" style="1" customWidth="1"/>
    <col min="4886" max="4886" width="3.125" style="1" bestFit="1" customWidth="1"/>
    <col min="4887" max="4887" width="8.625" style="1" bestFit="1" customWidth="1"/>
    <col min="4888" max="4888" width="14.5" style="1" customWidth="1"/>
    <col min="4889" max="4889" width="3.125" style="1" bestFit="1" customWidth="1"/>
    <col min="4890" max="4890" width="7.125" style="1" customWidth="1"/>
    <col min="4891" max="5121" width="9.125" style="1"/>
    <col min="5122" max="5122" width="3.125" style="1" customWidth="1"/>
    <col min="5123" max="5123" width="18.25" style="1" customWidth="1"/>
    <col min="5124" max="5125" width="3.125" style="1" customWidth="1"/>
    <col min="5126" max="5126" width="8.75" style="1" bestFit="1" customWidth="1"/>
    <col min="5127" max="5127" width="3.125" style="1" bestFit="1" customWidth="1"/>
    <col min="5128" max="5128" width="3.125" style="1" customWidth="1"/>
    <col min="5129" max="5129" width="3.125" style="1" bestFit="1" customWidth="1"/>
    <col min="5130" max="5130" width="8.625" style="1" bestFit="1" customWidth="1"/>
    <col min="5131" max="5131" width="14.5" style="1" customWidth="1"/>
    <col min="5132" max="5132" width="3.125" style="1" bestFit="1" customWidth="1"/>
    <col min="5133" max="5133" width="2.375" style="1" customWidth="1"/>
    <col min="5134" max="5134" width="9.125" style="1"/>
    <col min="5135" max="5135" width="3.125" style="1" customWidth="1"/>
    <col min="5136" max="5136" width="18.25" style="1" customWidth="1"/>
    <col min="5137" max="5137" width="3.25" style="1" bestFit="1" customWidth="1"/>
    <col min="5138" max="5138" width="3.125" style="1" bestFit="1" customWidth="1"/>
    <col min="5139" max="5139" width="9.125" style="1"/>
    <col min="5140" max="5140" width="3.125" style="1" bestFit="1" customWidth="1"/>
    <col min="5141" max="5141" width="3.125" style="1" customWidth="1"/>
    <col min="5142" max="5142" width="3.125" style="1" bestFit="1" customWidth="1"/>
    <col min="5143" max="5143" width="8.625" style="1" bestFit="1" customWidth="1"/>
    <col min="5144" max="5144" width="14.5" style="1" customWidth="1"/>
    <col min="5145" max="5145" width="3.125" style="1" bestFit="1" customWidth="1"/>
    <col min="5146" max="5146" width="7.125" style="1" customWidth="1"/>
    <col min="5147" max="5377" width="9.125" style="1"/>
    <col min="5378" max="5378" width="3.125" style="1" customWidth="1"/>
    <col min="5379" max="5379" width="18.25" style="1" customWidth="1"/>
    <col min="5380" max="5381" width="3.125" style="1" customWidth="1"/>
    <col min="5382" max="5382" width="8.75" style="1" bestFit="1" customWidth="1"/>
    <col min="5383" max="5383" width="3.125" style="1" bestFit="1" customWidth="1"/>
    <col min="5384" max="5384" width="3.125" style="1" customWidth="1"/>
    <col min="5385" max="5385" width="3.125" style="1" bestFit="1" customWidth="1"/>
    <col min="5386" max="5386" width="8.625" style="1" bestFit="1" customWidth="1"/>
    <col min="5387" max="5387" width="14.5" style="1" customWidth="1"/>
    <col min="5388" max="5388" width="3.125" style="1" bestFit="1" customWidth="1"/>
    <col min="5389" max="5389" width="2.375" style="1" customWidth="1"/>
    <col min="5390" max="5390" width="9.125" style="1"/>
    <col min="5391" max="5391" width="3.125" style="1" customWidth="1"/>
    <col min="5392" max="5392" width="18.25" style="1" customWidth="1"/>
    <col min="5393" max="5393" width="3.25" style="1" bestFit="1" customWidth="1"/>
    <col min="5394" max="5394" width="3.125" style="1" bestFit="1" customWidth="1"/>
    <col min="5395" max="5395" width="9.125" style="1"/>
    <col min="5396" max="5396" width="3.125" style="1" bestFit="1" customWidth="1"/>
    <col min="5397" max="5397" width="3.125" style="1" customWidth="1"/>
    <col min="5398" max="5398" width="3.125" style="1" bestFit="1" customWidth="1"/>
    <col min="5399" max="5399" width="8.625" style="1" bestFit="1" customWidth="1"/>
    <col min="5400" max="5400" width="14.5" style="1" customWidth="1"/>
    <col min="5401" max="5401" width="3.125" style="1" bestFit="1" customWidth="1"/>
    <col min="5402" max="5402" width="7.125" style="1" customWidth="1"/>
    <col min="5403" max="5633" width="9.125" style="1"/>
    <col min="5634" max="5634" width="3.125" style="1" customWidth="1"/>
    <col min="5635" max="5635" width="18.25" style="1" customWidth="1"/>
    <col min="5636" max="5637" width="3.125" style="1" customWidth="1"/>
    <col min="5638" max="5638" width="8.75" style="1" bestFit="1" customWidth="1"/>
    <col min="5639" max="5639" width="3.125" style="1" bestFit="1" customWidth="1"/>
    <col min="5640" max="5640" width="3.125" style="1" customWidth="1"/>
    <col min="5641" max="5641" width="3.125" style="1" bestFit="1" customWidth="1"/>
    <col min="5642" max="5642" width="8.625" style="1" bestFit="1" customWidth="1"/>
    <col min="5643" max="5643" width="14.5" style="1" customWidth="1"/>
    <col min="5644" max="5644" width="3.125" style="1" bestFit="1" customWidth="1"/>
    <col min="5645" max="5645" width="2.375" style="1" customWidth="1"/>
    <col min="5646" max="5646" width="9.125" style="1"/>
    <col min="5647" max="5647" width="3.125" style="1" customWidth="1"/>
    <col min="5648" max="5648" width="18.25" style="1" customWidth="1"/>
    <col min="5649" max="5649" width="3.25" style="1" bestFit="1" customWidth="1"/>
    <col min="5650" max="5650" width="3.125" style="1" bestFit="1" customWidth="1"/>
    <col min="5651" max="5651" width="9.125" style="1"/>
    <col min="5652" max="5652" width="3.125" style="1" bestFit="1" customWidth="1"/>
    <col min="5653" max="5653" width="3.125" style="1" customWidth="1"/>
    <col min="5654" max="5654" width="3.125" style="1" bestFit="1" customWidth="1"/>
    <col min="5655" max="5655" width="8.625" style="1" bestFit="1" customWidth="1"/>
    <col min="5656" max="5656" width="14.5" style="1" customWidth="1"/>
    <col min="5657" max="5657" width="3.125" style="1" bestFit="1" customWidth="1"/>
    <col min="5658" max="5658" width="7.125" style="1" customWidth="1"/>
    <col min="5659" max="5889" width="9.125" style="1"/>
    <col min="5890" max="5890" width="3.125" style="1" customWidth="1"/>
    <col min="5891" max="5891" width="18.25" style="1" customWidth="1"/>
    <col min="5892" max="5893" width="3.125" style="1" customWidth="1"/>
    <col min="5894" max="5894" width="8.75" style="1" bestFit="1" customWidth="1"/>
    <col min="5895" max="5895" width="3.125" style="1" bestFit="1" customWidth="1"/>
    <col min="5896" max="5896" width="3.125" style="1" customWidth="1"/>
    <col min="5897" max="5897" width="3.125" style="1" bestFit="1" customWidth="1"/>
    <col min="5898" max="5898" width="8.625" style="1" bestFit="1" customWidth="1"/>
    <col min="5899" max="5899" width="14.5" style="1" customWidth="1"/>
    <col min="5900" max="5900" width="3.125" style="1" bestFit="1" customWidth="1"/>
    <col min="5901" max="5901" width="2.375" style="1" customWidth="1"/>
    <col min="5902" max="5902" width="9.125" style="1"/>
    <col min="5903" max="5903" width="3.125" style="1" customWidth="1"/>
    <col min="5904" max="5904" width="18.25" style="1" customWidth="1"/>
    <col min="5905" max="5905" width="3.25" style="1" bestFit="1" customWidth="1"/>
    <col min="5906" max="5906" width="3.125" style="1" bestFit="1" customWidth="1"/>
    <col min="5907" max="5907" width="9.125" style="1"/>
    <col min="5908" max="5908" width="3.125" style="1" bestFit="1" customWidth="1"/>
    <col min="5909" max="5909" width="3.125" style="1" customWidth="1"/>
    <col min="5910" max="5910" width="3.125" style="1" bestFit="1" customWidth="1"/>
    <col min="5911" max="5911" width="8.625" style="1" bestFit="1" customWidth="1"/>
    <col min="5912" max="5912" width="14.5" style="1" customWidth="1"/>
    <col min="5913" max="5913" width="3.125" style="1" bestFit="1" customWidth="1"/>
    <col min="5914" max="5914" width="7.125" style="1" customWidth="1"/>
    <col min="5915" max="6145" width="9.125" style="1"/>
    <col min="6146" max="6146" width="3.125" style="1" customWidth="1"/>
    <col min="6147" max="6147" width="18.25" style="1" customWidth="1"/>
    <col min="6148" max="6149" width="3.125" style="1" customWidth="1"/>
    <col min="6150" max="6150" width="8.75" style="1" bestFit="1" customWidth="1"/>
    <col min="6151" max="6151" width="3.125" style="1" bestFit="1" customWidth="1"/>
    <col min="6152" max="6152" width="3.125" style="1" customWidth="1"/>
    <col min="6153" max="6153" width="3.125" style="1" bestFit="1" customWidth="1"/>
    <col min="6154" max="6154" width="8.625" style="1" bestFit="1" customWidth="1"/>
    <col min="6155" max="6155" width="14.5" style="1" customWidth="1"/>
    <col min="6156" max="6156" width="3.125" style="1" bestFit="1" customWidth="1"/>
    <col min="6157" max="6157" width="2.375" style="1" customWidth="1"/>
    <col min="6158" max="6158" width="9.125" style="1"/>
    <col min="6159" max="6159" width="3.125" style="1" customWidth="1"/>
    <col min="6160" max="6160" width="18.25" style="1" customWidth="1"/>
    <col min="6161" max="6161" width="3.25" style="1" bestFit="1" customWidth="1"/>
    <col min="6162" max="6162" width="3.125" style="1" bestFit="1" customWidth="1"/>
    <col min="6163" max="6163" width="9.125" style="1"/>
    <col min="6164" max="6164" width="3.125" style="1" bestFit="1" customWidth="1"/>
    <col min="6165" max="6165" width="3.125" style="1" customWidth="1"/>
    <col min="6166" max="6166" width="3.125" style="1" bestFit="1" customWidth="1"/>
    <col min="6167" max="6167" width="8.625" style="1" bestFit="1" customWidth="1"/>
    <col min="6168" max="6168" width="14.5" style="1" customWidth="1"/>
    <col min="6169" max="6169" width="3.125" style="1" bestFit="1" customWidth="1"/>
    <col min="6170" max="6170" width="7.125" style="1" customWidth="1"/>
    <col min="6171" max="6401" width="9.125" style="1"/>
    <col min="6402" max="6402" width="3.125" style="1" customWidth="1"/>
    <col min="6403" max="6403" width="18.25" style="1" customWidth="1"/>
    <col min="6404" max="6405" width="3.125" style="1" customWidth="1"/>
    <col min="6406" max="6406" width="8.75" style="1" bestFit="1" customWidth="1"/>
    <col min="6407" max="6407" width="3.125" style="1" bestFit="1" customWidth="1"/>
    <col min="6408" max="6408" width="3.125" style="1" customWidth="1"/>
    <col min="6409" max="6409" width="3.125" style="1" bestFit="1" customWidth="1"/>
    <col min="6410" max="6410" width="8.625" style="1" bestFit="1" customWidth="1"/>
    <col min="6411" max="6411" width="14.5" style="1" customWidth="1"/>
    <col min="6412" max="6412" width="3.125" style="1" bestFit="1" customWidth="1"/>
    <col min="6413" max="6413" width="2.375" style="1" customWidth="1"/>
    <col min="6414" max="6414" width="9.125" style="1"/>
    <col min="6415" max="6415" width="3.125" style="1" customWidth="1"/>
    <col min="6416" max="6416" width="18.25" style="1" customWidth="1"/>
    <col min="6417" max="6417" width="3.25" style="1" bestFit="1" customWidth="1"/>
    <col min="6418" max="6418" width="3.125" style="1" bestFit="1" customWidth="1"/>
    <col min="6419" max="6419" width="9.125" style="1"/>
    <col min="6420" max="6420" width="3.125" style="1" bestFit="1" customWidth="1"/>
    <col min="6421" max="6421" width="3.125" style="1" customWidth="1"/>
    <col min="6422" max="6422" width="3.125" style="1" bestFit="1" customWidth="1"/>
    <col min="6423" max="6423" width="8.625" style="1" bestFit="1" customWidth="1"/>
    <col min="6424" max="6424" width="14.5" style="1" customWidth="1"/>
    <col min="6425" max="6425" width="3.125" style="1" bestFit="1" customWidth="1"/>
    <col min="6426" max="6426" width="7.125" style="1" customWidth="1"/>
    <col min="6427" max="6657" width="9.125" style="1"/>
    <col min="6658" max="6658" width="3.125" style="1" customWidth="1"/>
    <col min="6659" max="6659" width="18.25" style="1" customWidth="1"/>
    <col min="6660" max="6661" width="3.125" style="1" customWidth="1"/>
    <col min="6662" max="6662" width="8.75" style="1" bestFit="1" customWidth="1"/>
    <col min="6663" max="6663" width="3.125" style="1" bestFit="1" customWidth="1"/>
    <col min="6664" max="6664" width="3.125" style="1" customWidth="1"/>
    <col min="6665" max="6665" width="3.125" style="1" bestFit="1" customWidth="1"/>
    <col min="6666" max="6666" width="8.625" style="1" bestFit="1" customWidth="1"/>
    <col min="6667" max="6667" width="14.5" style="1" customWidth="1"/>
    <col min="6668" max="6668" width="3.125" style="1" bestFit="1" customWidth="1"/>
    <col min="6669" max="6669" width="2.375" style="1" customWidth="1"/>
    <col min="6670" max="6670" width="9.125" style="1"/>
    <col min="6671" max="6671" width="3.125" style="1" customWidth="1"/>
    <col min="6672" max="6672" width="18.25" style="1" customWidth="1"/>
    <col min="6673" max="6673" width="3.25" style="1" bestFit="1" customWidth="1"/>
    <col min="6674" max="6674" width="3.125" style="1" bestFit="1" customWidth="1"/>
    <col min="6675" max="6675" width="9.125" style="1"/>
    <col min="6676" max="6676" width="3.125" style="1" bestFit="1" customWidth="1"/>
    <col min="6677" max="6677" width="3.125" style="1" customWidth="1"/>
    <col min="6678" max="6678" width="3.125" style="1" bestFit="1" customWidth="1"/>
    <col min="6679" max="6679" width="8.625" style="1" bestFit="1" customWidth="1"/>
    <col min="6680" max="6680" width="14.5" style="1" customWidth="1"/>
    <col min="6681" max="6681" width="3.125" style="1" bestFit="1" customWidth="1"/>
    <col min="6682" max="6682" width="7.125" style="1" customWidth="1"/>
    <col min="6683" max="6913" width="9.125" style="1"/>
    <col min="6914" max="6914" width="3.125" style="1" customWidth="1"/>
    <col min="6915" max="6915" width="18.25" style="1" customWidth="1"/>
    <col min="6916" max="6917" width="3.125" style="1" customWidth="1"/>
    <col min="6918" max="6918" width="8.75" style="1" bestFit="1" customWidth="1"/>
    <col min="6919" max="6919" width="3.125" style="1" bestFit="1" customWidth="1"/>
    <col min="6920" max="6920" width="3.125" style="1" customWidth="1"/>
    <col min="6921" max="6921" width="3.125" style="1" bestFit="1" customWidth="1"/>
    <col min="6922" max="6922" width="8.625" style="1" bestFit="1" customWidth="1"/>
    <col min="6923" max="6923" width="14.5" style="1" customWidth="1"/>
    <col min="6924" max="6924" width="3.125" style="1" bestFit="1" customWidth="1"/>
    <col min="6925" max="6925" width="2.375" style="1" customWidth="1"/>
    <col min="6926" max="6926" width="9.125" style="1"/>
    <col min="6927" max="6927" width="3.125" style="1" customWidth="1"/>
    <col min="6928" max="6928" width="18.25" style="1" customWidth="1"/>
    <col min="6929" max="6929" width="3.25" style="1" bestFit="1" customWidth="1"/>
    <col min="6930" max="6930" width="3.125" style="1" bestFit="1" customWidth="1"/>
    <col min="6931" max="6931" width="9.125" style="1"/>
    <col min="6932" max="6932" width="3.125" style="1" bestFit="1" customWidth="1"/>
    <col min="6933" max="6933" width="3.125" style="1" customWidth="1"/>
    <col min="6934" max="6934" width="3.125" style="1" bestFit="1" customWidth="1"/>
    <col min="6935" max="6935" width="8.625" style="1" bestFit="1" customWidth="1"/>
    <col min="6936" max="6936" width="14.5" style="1" customWidth="1"/>
    <col min="6937" max="6937" width="3.125" style="1" bestFit="1" customWidth="1"/>
    <col min="6938" max="6938" width="7.125" style="1" customWidth="1"/>
    <col min="6939" max="7169" width="9.125" style="1"/>
    <col min="7170" max="7170" width="3.125" style="1" customWidth="1"/>
    <col min="7171" max="7171" width="18.25" style="1" customWidth="1"/>
    <col min="7172" max="7173" width="3.125" style="1" customWidth="1"/>
    <col min="7174" max="7174" width="8.75" style="1" bestFit="1" customWidth="1"/>
    <col min="7175" max="7175" width="3.125" style="1" bestFit="1" customWidth="1"/>
    <col min="7176" max="7176" width="3.125" style="1" customWidth="1"/>
    <col min="7177" max="7177" width="3.125" style="1" bestFit="1" customWidth="1"/>
    <col min="7178" max="7178" width="8.625" style="1" bestFit="1" customWidth="1"/>
    <col min="7179" max="7179" width="14.5" style="1" customWidth="1"/>
    <col min="7180" max="7180" width="3.125" style="1" bestFit="1" customWidth="1"/>
    <col min="7181" max="7181" width="2.375" style="1" customWidth="1"/>
    <col min="7182" max="7182" width="9.125" style="1"/>
    <col min="7183" max="7183" width="3.125" style="1" customWidth="1"/>
    <col min="7184" max="7184" width="18.25" style="1" customWidth="1"/>
    <col min="7185" max="7185" width="3.25" style="1" bestFit="1" customWidth="1"/>
    <col min="7186" max="7186" width="3.125" style="1" bestFit="1" customWidth="1"/>
    <col min="7187" max="7187" width="9.125" style="1"/>
    <col min="7188" max="7188" width="3.125" style="1" bestFit="1" customWidth="1"/>
    <col min="7189" max="7189" width="3.125" style="1" customWidth="1"/>
    <col min="7190" max="7190" width="3.125" style="1" bestFit="1" customWidth="1"/>
    <col min="7191" max="7191" width="8.625" style="1" bestFit="1" customWidth="1"/>
    <col min="7192" max="7192" width="14.5" style="1" customWidth="1"/>
    <col min="7193" max="7193" width="3.125" style="1" bestFit="1" customWidth="1"/>
    <col min="7194" max="7194" width="7.125" style="1" customWidth="1"/>
    <col min="7195" max="7425" width="9.125" style="1"/>
    <col min="7426" max="7426" width="3.125" style="1" customWidth="1"/>
    <col min="7427" max="7427" width="18.25" style="1" customWidth="1"/>
    <col min="7428" max="7429" width="3.125" style="1" customWidth="1"/>
    <col min="7430" max="7430" width="8.75" style="1" bestFit="1" customWidth="1"/>
    <col min="7431" max="7431" width="3.125" style="1" bestFit="1" customWidth="1"/>
    <col min="7432" max="7432" width="3.125" style="1" customWidth="1"/>
    <col min="7433" max="7433" width="3.125" style="1" bestFit="1" customWidth="1"/>
    <col min="7434" max="7434" width="8.625" style="1" bestFit="1" customWidth="1"/>
    <col min="7435" max="7435" width="14.5" style="1" customWidth="1"/>
    <col min="7436" max="7436" width="3.125" style="1" bestFit="1" customWidth="1"/>
    <col min="7437" max="7437" width="2.375" style="1" customWidth="1"/>
    <col min="7438" max="7438" width="9.125" style="1"/>
    <col min="7439" max="7439" width="3.125" style="1" customWidth="1"/>
    <col min="7440" max="7440" width="18.25" style="1" customWidth="1"/>
    <col min="7441" max="7441" width="3.25" style="1" bestFit="1" customWidth="1"/>
    <col min="7442" max="7442" width="3.125" style="1" bestFit="1" customWidth="1"/>
    <col min="7443" max="7443" width="9.125" style="1"/>
    <col min="7444" max="7444" width="3.125" style="1" bestFit="1" customWidth="1"/>
    <col min="7445" max="7445" width="3.125" style="1" customWidth="1"/>
    <col min="7446" max="7446" width="3.125" style="1" bestFit="1" customWidth="1"/>
    <col min="7447" max="7447" width="8.625" style="1" bestFit="1" customWidth="1"/>
    <col min="7448" max="7448" width="14.5" style="1" customWidth="1"/>
    <col min="7449" max="7449" width="3.125" style="1" bestFit="1" customWidth="1"/>
    <col min="7450" max="7450" width="7.125" style="1" customWidth="1"/>
    <col min="7451" max="7681" width="9.125" style="1"/>
    <col min="7682" max="7682" width="3.125" style="1" customWidth="1"/>
    <col min="7683" max="7683" width="18.25" style="1" customWidth="1"/>
    <col min="7684" max="7685" width="3.125" style="1" customWidth="1"/>
    <col min="7686" max="7686" width="8.75" style="1" bestFit="1" customWidth="1"/>
    <col min="7687" max="7687" width="3.125" style="1" bestFit="1" customWidth="1"/>
    <col min="7688" max="7688" width="3.125" style="1" customWidth="1"/>
    <col min="7689" max="7689" width="3.125" style="1" bestFit="1" customWidth="1"/>
    <col min="7690" max="7690" width="8.625" style="1" bestFit="1" customWidth="1"/>
    <col min="7691" max="7691" width="14.5" style="1" customWidth="1"/>
    <col min="7692" max="7692" width="3.125" style="1" bestFit="1" customWidth="1"/>
    <col min="7693" max="7693" width="2.375" style="1" customWidth="1"/>
    <col min="7694" max="7694" width="9.125" style="1"/>
    <col min="7695" max="7695" width="3.125" style="1" customWidth="1"/>
    <col min="7696" max="7696" width="18.25" style="1" customWidth="1"/>
    <col min="7697" max="7697" width="3.25" style="1" bestFit="1" customWidth="1"/>
    <col min="7698" max="7698" width="3.125" style="1" bestFit="1" customWidth="1"/>
    <col min="7699" max="7699" width="9.125" style="1"/>
    <col min="7700" max="7700" width="3.125" style="1" bestFit="1" customWidth="1"/>
    <col min="7701" max="7701" width="3.125" style="1" customWidth="1"/>
    <col min="7702" max="7702" width="3.125" style="1" bestFit="1" customWidth="1"/>
    <col min="7703" max="7703" width="8.625" style="1" bestFit="1" customWidth="1"/>
    <col min="7704" max="7704" width="14.5" style="1" customWidth="1"/>
    <col min="7705" max="7705" width="3.125" style="1" bestFit="1" customWidth="1"/>
    <col min="7706" max="7706" width="7.125" style="1" customWidth="1"/>
    <col min="7707" max="7937" width="9.125" style="1"/>
    <col min="7938" max="7938" width="3.125" style="1" customWidth="1"/>
    <col min="7939" max="7939" width="18.25" style="1" customWidth="1"/>
    <col min="7940" max="7941" width="3.125" style="1" customWidth="1"/>
    <col min="7942" max="7942" width="8.75" style="1" bestFit="1" customWidth="1"/>
    <col min="7943" max="7943" width="3.125" style="1" bestFit="1" customWidth="1"/>
    <col min="7944" max="7944" width="3.125" style="1" customWidth="1"/>
    <col min="7945" max="7945" width="3.125" style="1" bestFit="1" customWidth="1"/>
    <col min="7946" max="7946" width="8.625" style="1" bestFit="1" customWidth="1"/>
    <col min="7947" max="7947" width="14.5" style="1" customWidth="1"/>
    <col min="7948" max="7948" width="3.125" style="1" bestFit="1" customWidth="1"/>
    <col min="7949" max="7949" width="2.375" style="1" customWidth="1"/>
    <col min="7950" max="7950" width="9.125" style="1"/>
    <col min="7951" max="7951" width="3.125" style="1" customWidth="1"/>
    <col min="7952" max="7952" width="18.25" style="1" customWidth="1"/>
    <col min="7953" max="7953" width="3.25" style="1" bestFit="1" customWidth="1"/>
    <col min="7954" max="7954" width="3.125" style="1" bestFit="1" customWidth="1"/>
    <col min="7955" max="7955" width="9.125" style="1"/>
    <col min="7956" max="7956" width="3.125" style="1" bestFit="1" customWidth="1"/>
    <col min="7957" max="7957" width="3.125" style="1" customWidth="1"/>
    <col min="7958" max="7958" width="3.125" style="1" bestFit="1" customWidth="1"/>
    <col min="7959" max="7959" width="8.625" style="1" bestFit="1" customWidth="1"/>
    <col min="7960" max="7960" width="14.5" style="1" customWidth="1"/>
    <col min="7961" max="7961" width="3.125" style="1" bestFit="1" customWidth="1"/>
    <col min="7962" max="7962" width="7.125" style="1" customWidth="1"/>
    <col min="7963" max="8193" width="9.125" style="1"/>
    <col min="8194" max="8194" width="3.125" style="1" customWidth="1"/>
    <col min="8195" max="8195" width="18.25" style="1" customWidth="1"/>
    <col min="8196" max="8197" width="3.125" style="1" customWidth="1"/>
    <col min="8198" max="8198" width="8.75" style="1" bestFit="1" customWidth="1"/>
    <col min="8199" max="8199" width="3.125" style="1" bestFit="1" customWidth="1"/>
    <col min="8200" max="8200" width="3.125" style="1" customWidth="1"/>
    <col min="8201" max="8201" width="3.125" style="1" bestFit="1" customWidth="1"/>
    <col min="8202" max="8202" width="8.625" style="1" bestFit="1" customWidth="1"/>
    <col min="8203" max="8203" width="14.5" style="1" customWidth="1"/>
    <col min="8204" max="8204" width="3.125" style="1" bestFit="1" customWidth="1"/>
    <col min="8205" max="8205" width="2.375" style="1" customWidth="1"/>
    <col min="8206" max="8206" width="9.125" style="1"/>
    <col min="8207" max="8207" width="3.125" style="1" customWidth="1"/>
    <col min="8208" max="8208" width="18.25" style="1" customWidth="1"/>
    <col min="8209" max="8209" width="3.25" style="1" bestFit="1" customWidth="1"/>
    <col min="8210" max="8210" width="3.125" style="1" bestFit="1" customWidth="1"/>
    <col min="8211" max="8211" width="9.125" style="1"/>
    <col min="8212" max="8212" width="3.125" style="1" bestFit="1" customWidth="1"/>
    <col min="8213" max="8213" width="3.125" style="1" customWidth="1"/>
    <col min="8214" max="8214" width="3.125" style="1" bestFit="1" customWidth="1"/>
    <col min="8215" max="8215" width="8.625" style="1" bestFit="1" customWidth="1"/>
    <col min="8216" max="8216" width="14.5" style="1" customWidth="1"/>
    <col min="8217" max="8217" width="3.125" style="1" bestFit="1" customWidth="1"/>
    <col min="8218" max="8218" width="7.125" style="1" customWidth="1"/>
    <col min="8219" max="8449" width="9.125" style="1"/>
    <col min="8450" max="8450" width="3.125" style="1" customWidth="1"/>
    <col min="8451" max="8451" width="18.25" style="1" customWidth="1"/>
    <col min="8452" max="8453" width="3.125" style="1" customWidth="1"/>
    <col min="8454" max="8454" width="8.75" style="1" bestFit="1" customWidth="1"/>
    <col min="8455" max="8455" width="3.125" style="1" bestFit="1" customWidth="1"/>
    <col min="8456" max="8456" width="3.125" style="1" customWidth="1"/>
    <col min="8457" max="8457" width="3.125" style="1" bestFit="1" customWidth="1"/>
    <col min="8458" max="8458" width="8.625" style="1" bestFit="1" customWidth="1"/>
    <col min="8459" max="8459" width="14.5" style="1" customWidth="1"/>
    <col min="8460" max="8460" width="3.125" style="1" bestFit="1" customWidth="1"/>
    <col min="8461" max="8461" width="2.375" style="1" customWidth="1"/>
    <col min="8462" max="8462" width="9.125" style="1"/>
    <col min="8463" max="8463" width="3.125" style="1" customWidth="1"/>
    <col min="8464" max="8464" width="18.25" style="1" customWidth="1"/>
    <col min="8465" max="8465" width="3.25" style="1" bestFit="1" customWidth="1"/>
    <col min="8466" max="8466" width="3.125" style="1" bestFit="1" customWidth="1"/>
    <col min="8467" max="8467" width="9.125" style="1"/>
    <col min="8468" max="8468" width="3.125" style="1" bestFit="1" customWidth="1"/>
    <col min="8469" max="8469" width="3.125" style="1" customWidth="1"/>
    <col min="8470" max="8470" width="3.125" style="1" bestFit="1" customWidth="1"/>
    <col min="8471" max="8471" width="8.625" style="1" bestFit="1" customWidth="1"/>
    <col min="8472" max="8472" width="14.5" style="1" customWidth="1"/>
    <col min="8473" max="8473" width="3.125" style="1" bestFit="1" customWidth="1"/>
    <col min="8474" max="8474" width="7.125" style="1" customWidth="1"/>
    <col min="8475" max="8705" width="9.125" style="1"/>
    <col min="8706" max="8706" width="3.125" style="1" customWidth="1"/>
    <col min="8707" max="8707" width="18.25" style="1" customWidth="1"/>
    <col min="8708" max="8709" width="3.125" style="1" customWidth="1"/>
    <col min="8710" max="8710" width="8.75" style="1" bestFit="1" customWidth="1"/>
    <col min="8711" max="8711" width="3.125" style="1" bestFit="1" customWidth="1"/>
    <col min="8712" max="8712" width="3.125" style="1" customWidth="1"/>
    <col min="8713" max="8713" width="3.125" style="1" bestFit="1" customWidth="1"/>
    <col min="8714" max="8714" width="8.625" style="1" bestFit="1" customWidth="1"/>
    <col min="8715" max="8715" width="14.5" style="1" customWidth="1"/>
    <col min="8716" max="8716" width="3.125" style="1" bestFit="1" customWidth="1"/>
    <col min="8717" max="8717" width="2.375" style="1" customWidth="1"/>
    <col min="8718" max="8718" width="9.125" style="1"/>
    <col min="8719" max="8719" width="3.125" style="1" customWidth="1"/>
    <col min="8720" max="8720" width="18.25" style="1" customWidth="1"/>
    <col min="8721" max="8721" width="3.25" style="1" bestFit="1" customWidth="1"/>
    <col min="8722" max="8722" width="3.125" style="1" bestFit="1" customWidth="1"/>
    <col min="8723" max="8723" width="9.125" style="1"/>
    <col min="8724" max="8724" width="3.125" style="1" bestFit="1" customWidth="1"/>
    <col min="8725" max="8725" width="3.125" style="1" customWidth="1"/>
    <col min="8726" max="8726" width="3.125" style="1" bestFit="1" customWidth="1"/>
    <col min="8727" max="8727" width="8.625" style="1" bestFit="1" customWidth="1"/>
    <col min="8728" max="8728" width="14.5" style="1" customWidth="1"/>
    <col min="8729" max="8729" width="3.125" style="1" bestFit="1" customWidth="1"/>
    <col min="8730" max="8730" width="7.125" style="1" customWidth="1"/>
    <col min="8731" max="8961" width="9.125" style="1"/>
    <col min="8962" max="8962" width="3.125" style="1" customWidth="1"/>
    <col min="8963" max="8963" width="18.25" style="1" customWidth="1"/>
    <col min="8964" max="8965" width="3.125" style="1" customWidth="1"/>
    <col min="8966" max="8966" width="8.75" style="1" bestFit="1" customWidth="1"/>
    <col min="8967" max="8967" width="3.125" style="1" bestFit="1" customWidth="1"/>
    <col min="8968" max="8968" width="3.125" style="1" customWidth="1"/>
    <col min="8969" max="8969" width="3.125" style="1" bestFit="1" customWidth="1"/>
    <col min="8970" max="8970" width="8.625" style="1" bestFit="1" customWidth="1"/>
    <col min="8971" max="8971" width="14.5" style="1" customWidth="1"/>
    <col min="8972" max="8972" width="3.125" style="1" bestFit="1" customWidth="1"/>
    <col min="8973" max="8973" width="2.375" style="1" customWidth="1"/>
    <col min="8974" max="8974" width="9.125" style="1"/>
    <col min="8975" max="8975" width="3.125" style="1" customWidth="1"/>
    <col min="8976" max="8976" width="18.25" style="1" customWidth="1"/>
    <col min="8977" max="8977" width="3.25" style="1" bestFit="1" customWidth="1"/>
    <col min="8978" max="8978" width="3.125" style="1" bestFit="1" customWidth="1"/>
    <col min="8979" max="8979" width="9.125" style="1"/>
    <col min="8980" max="8980" width="3.125" style="1" bestFit="1" customWidth="1"/>
    <col min="8981" max="8981" width="3.125" style="1" customWidth="1"/>
    <col min="8982" max="8982" width="3.125" style="1" bestFit="1" customWidth="1"/>
    <col min="8983" max="8983" width="8.625" style="1" bestFit="1" customWidth="1"/>
    <col min="8984" max="8984" width="14.5" style="1" customWidth="1"/>
    <col min="8985" max="8985" width="3.125" style="1" bestFit="1" customWidth="1"/>
    <col min="8986" max="8986" width="7.125" style="1" customWidth="1"/>
    <col min="8987" max="9217" width="9.125" style="1"/>
    <col min="9218" max="9218" width="3.125" style="1" customWidth="1"/>
    <col min="9219" max="9219" width="18.25" style="1" customWidth="1"/>
    <col min="9220" max="9221" width="3.125" style="1" customWidth="1"/>
    <col min="9222" max="9222" width="8.75" style="1" bestFit="1" customWidth="1"/>
    <col min="9223" max="9223" width="3.125" style="1" bestFit="1" customWidth="1"/>
    <col min="9224" max="9224" width="3.125" style="1" customWidth="1"/>
    <col min="9225" max="9225" width="3.125" style="1" bestFit="1" customWidth="1"/>
    <col min="9226" max="9226" width="8.625" style="1" bestFit="1" customWidth="1"/>
    <col min="9227" max="9227" width="14.5" style="1" customWidth="1"/>
    <col min="9228" max="9228" width="3.125" style="1" bestFit="1" customWidth="1"/>
    <col min="9229" max="9229" width="2.375" style="1" customWidth="1"/>
    <col min="9230" max="9230" width="9.125" style="1"/>
    <col min="9231" max="9231" width="3.125" style="1" customWidth="1"/>
    <col min="9232" max="9232" width="18.25" style="1" customWidth="1"/>
    <col min="9233" max="9233" width="3.25" style="1" bestFit="1" customWidth="1"/>
    <col min="9234" max="9234" width="3.125" style="1" bestFit="1" customWidth="1"/>
    <col min="9235" max="9235" width="9.125" style="1"/>
    <col min="9236" max="9236" width="3.125" style="1" bestFit="1" customWidth="1"/>
    <col min="9237" max="9237" width="3.125" style="1" customWidth="1"/>
    <col min="9238" max="9238" width="3.125" style="1" bestFit="1" customWidth="1"/>
    <col min="9239" max="9239" width="8.625" style="1" bestFit="1" customWidth="1"/>
    <col min="9240" max="9240" width="14.5" style="1" customWidth="1"/>
    <col min="9241" max="9241" width="3.125" style="1" bestFit="1" customWidth="1"/>
    <col min="9242" max="9242" width="7.125" style="1" customWidth="1"/>
    <col min="9243" max="9473" width="9.125" style="1"/>
    <col min="9474" max="9474" width="3.125" style="1" customWidth="1"/>
    <col min="9475" max="9475" width="18.25" style="1" customWidth="1"/>
    <col min="9476" max="9477" width="3.125" style="1" customWidth="1"/>
    <col min="9478" max="9478" width="8.75" style="1" bestFit="1" customWidth="1"/>
    <col min="9479" max="9479" width="3.125" style="1" bestFit="1" customWidth="1"/>
    <col min="9480" max="9480" width="3.125" style="1" customWidth="1"/>
    <col min="9481" max="9481" width="3.125" style="1" bestFit="1" customWidth="1"/>
    <col min="9482" max="9482" width="8.625" style="1" bestFit="1" customWidth="1"/>
    <col min="9483" max="9483" width="14.5" style="1" customWidth="1"/>
    <col min="9484" max="9484" width="3.125" style="1" bestFit="1" customWidth="1"/>
    <col min="9485" max="9485" width="2.375" style="1" customWidth="1"/>
    <col min="9486" max="9486" width="9.125" style="1"/>
    <col min="9487" max="9487" width="3.125" style="1" customWidth="1"/>
    <col min="9488" max="9488" width="18.25" style="1" customWidth="1"/>
    <col min="9489" max="9489" width="3.25" style="1" bestFit="1" customWidth="1"/>
    <col min="9490" max="9490" width="3.125" style="1" bestFit="1" customWidth="1"/>
    <col min="9491" max="9491" width="9.125" style="1"/>
    <col min="9492" max="9492" width="3.125" style="1" bestFit="1" customWidth="1"/>
    <col min="9493" max="9493" width="3.125" style="1" customWidth="1"/>
    <col min="9494" max="9494" width="3.125" style="1" bestFit="1" customWidth="1"/>
    <col min="9495" max="9495" width="8.625" style="1" bestFit="1" customWidth="1"/>
    <col min="9496" max="9496" width="14.5" style="1" customWidth="1"/>
    <col min="9497" max="9497" width="3.125" style="1" bestFit="1" customWidth="1"/>
    <col min="9498" max="9498" width="7.125" style="1" customWidth="1"/>
    <col min="9499" max="9729" width="9.125" style="1"/>
    <col min="9730" max="9730" width="3.125" style="1" customWidth="1"/>
    <col min="9731" max="9731" width="18.25" style="1" customWidth="1"/>
    <col min="9732" max="9733" width="3.125" style="1" customWidth="1"/>
    <col min="9734" max="9734" width="8.75" style="1" bestFit="1" customWidth="1"/>
    <col min="9735" max="9735" width="3.125" style="1" bestFit="1" customWidth="1"/>
    <col min="9736" max="9736" width="3.125" style="1" customWidth="1"/>
    <col min="9737" max="9737" width="3.125" style="1" bestFit="1" customWidth="1"/>
    <col min="9738" max="9738" width="8.625" style="1" bestFit="1" customWidth="1"/>
    <col min="9739" max="9739" width="14.5" style="1" customWidth="1"/>
    <col min="9740" max="9740" width="3.125" style="1" bestFit="1" customWidth="1"/>
    <col min="9741" max="9741" width="2.375" style="1" customWidth="1"/>
    <col min="9742" max="9742" width="9.125" style="1"/>
    <col min="9743" max="9743" width="3.125" style="1" customWidth="1"/>
    <col min="9744" max="9744" width="18.25" style="1" customWidth="1"/>
    <col min="9745" max="9745" width="3.25" style="1" bestFit="1" customWidth="1"/>
    <col min="9746" max="9746" width="3.125" style="1" bestFit="1" customWidth="1"/>
    <col min="9747" max="9747" width="9.125" style="1"/>
    <col min="9748" max="9748" width="3.125" style="1" bestFit="1" customWidth="1"/>
    <col min="9749" max="9749" width="3.125" style="1" customWidth="1"/>
    <col min="9750" max="9750" width="3.125" style="1" bestFit="1" customWidth="1"/>
    <col min="9751" max="9751" width="8.625" style="1" bestFit="1" customWidth="1"/>
    <col min="9752" max="9752" width="14.5" style="1" customWidth="1"/>
    <col min="9753" max="9753" width="3.125" style="1" bestFit="1" customWidth="1"/>
    <col min="9754" max="9754" width="7.125" style="1" customWidth="1"/>
    <col min="9755" max="9985" width="9.125" style="1"/>
    <col min="9986" max="9986" width="3.125" style="1" customWidth="1"/>
    <col min="9987" max="9987" width="18.25" style="1" customWidth="1"/>
    <col min="9988" max="9989" width="3.125" style="1" customWidth="1"/>
    <col min="9990" max="9990" width="8.75" style="1" bestFit="1" customWidth="1"/>
    <col min="9991" max="9991" width="3.125" style="1" bestFit="1" customWidth="1"/>
    <col min="9992" max="9992" width="3.125" style="1" customWidth="1"/>
    <col min="9993" max="9993" width="3.125" style="1" bestFit="1" customWidth="1"/>
    <col min="9994" max="9994" width="8.625" style="1" bestFit="1" customWidth="1"/>
    <col min="9995" max="9995" width="14.5" style="1" customWidth="1"/>
    <col min="9996" max="9996" width="3.125" style="1" bestFit="1" customWidth="1"/>
    <col min="9997" max="9997" width="2.375" style="1" customWidth="1"/>
    <col min="9998" max="9998" width="9.125" style="1"/>
    <col min="9999" max="9999" width="3.125" style="1" customWidth="1"/>
    <col min="10000" max="10000" width="18.25" style="1" customWidth="1"/>
    <col min="10001" max="10001" width="3.25" style="1" bestFit="1" customWidth="1"/>
    <col min="10002" max="10002" width="3.125" style="1" bestFit="1" customWidth="1"/>
    <col min="10003" max="10003" width="9.125" style="1"/>
    <col min="10004" max="10004" width="3.125" style="1" bestFit="1" customWidth="1"/>
    <col min="10005" max="10005" width="3.125" style="1" customWidth="1"/>
    <col min="10006" max="10006" width="3.125" style="1" bestFit="1" customWidth="1"/>
    <col min="10007" max="10007" width="8.625" style="1" bestFit="1" customWidth="1"/>
    <col min="10008" max="10008" width="14.5" style="1" customWidth="1"/>
    <col min="10009" max="10009" width="3.125" style="1" bestFit="1" customWidth="1"/>
    <col min="10010" max="10010" width="7.125" style="1" customWidth="1"/>
    <col min="10011" max="10241" width="9.125" style="1"/>
    <col min="10242" max="10242" width="3.125" style="1" customWidth="1"/>
    <col min="10243" max="10243" width="18.25" style="1" customWidth="1"/>
    <col min="10244" max="10245" width="3.125" style="1" customWidth="1"/>
    <col min="10246" max="10246" width="8.75" style="1" bestFit="1" customWidth="1"/>
    <col min="10247" max="10247" width="3.125" style="1" bestFit="1" customWidth="1"/>
    <col min="10248" max="10248" width="3.125" style="1" customWidth="1"/>
    <col min="10249" max="10249" width="3.125" style="1" bestFit="1" customWidth="1"/>
    <col min="10250" max="10250" width="8.625" style="1" bestFit="1" customWidth="1"/>
    <col min="10251" max="10251" width="14.5" style="1" customWidth="1"/>
    <col min="10252" max="10252" width="3.125" style="1" bestFit="1" customWidth="1"/>
    <col min="10253" max="10253" width="2.375" style="1" customWidth="1"/>
    <col min="10254" max="10254" width="9.125" style="1"/>
    <col min="10255" max="10255" width="3.125" style="1" customWidth="1"/>
    <col min="10256" max="10256" width="18.25" style="1" customWidth="1"/>
    <col min="10257" max="10257" width="3.25" style="1" bestFit="1" customWidth="1"/>
    <col min="10258" max="10258" width="3.125" style="1" bestFit="1" customWidth="1"/>
    <col min="10259" max="10259" width="9.125" style="1"/>
    <col min="10260" max="10260" width="3.125" style="1" bestFit="1" customWidth="1"/>
    <col min="10261" max="10261" width="3.125" style="1" customWidth="1"/>
    <col min="10262" max="10262" width="3.125" style="1" bestFit="1" customWidth="1"/>
    <col min="10263" max="10263" width="8.625" style="1" bestFit="1" customWidth="1"/>
    <col min="10264" max="10264" width="14.5" style="1" customWidth="1"/>
    <col min="10265" max="10265" width="3.125" style="1" bestFit="1" customWidth="1"/>
    <col min="10266" max="10266" width="7.125" style="1" customWidth="1"/>
    <col min="10267" max="10497" width="9.125" style="1"/>
    <col min="10498" max="10498" width="3.125" style="1" customWidth="1"/>
    <col min="10499" max="10499" width="18.25" style="1" customWidth="1"/>
    <col min="10500" max="10501" width="3.125" style="1" customWidth="1"/>
    <col min="10502" max="10502" width="8.75" style="1" bestFit="1" customWidth="1"/>
    <col min="10503" max="10503" width="3.125" style="1" bestFit="1" customWidth="1"/>
    <col min="10504" max="10504" width="3.125" style="1" customWidth="1"/>
    <col min="10505" max="10505" width="3.125" style="1" bestFit="1" customWidth="1"/>
    <col min="10506" max="10506" width="8.625" style="1" bestFit="1" customWidth="1"/>
    <col min="10507" max="10507" width="14.5" style="1" customWidth="1"/>
    <col min="10508" max="10508" width="3.125" style="1" bestFit="1" customWidth="1"/>
    <col min="10509" max="10509" width="2.375" style="1" customWidth="1"/>
    <col min="10510" max="10510" width="9.125" style="1"/>
    <col min="10511" max="10511" width="3.125" style="1" customWidth="1"/>
    <col min="10512" max="10512" width="18.25" style="1" customWidth="1"/>
    <col min="10513" max="10513" width="3.25" style="1" bestFit="1" customWidth="1"/>
    <col min="10514" max="10514" width="3.125" style="1" bestFit="1" customWidth="1"/>
    <col min="10515" max="10515" width="9.125" style="1"/>
    <col min="10516" max="10516" width="3.125" style="1" bestFit="1" customWidth="1"/>
    <col min="10517" max="10517" width="3.125" style="1" customWidth="1"/>
    <col min="10518" max="10518" width="3.125" style="1" bestFit="1" customWidth="1"/>
    <col min="10519" max="10519" width="8.625" style="1" bestFit="1" customWidth="1"/>
    <col min="10520" max="10520" width="14.5" style="1" customWidth="1"/>
    <col min="10521" max="10521" width="3.125" style="1" bestFit="1" customWidth="1"/>
    <col min="10522" max="10522" width="7.125" style="1" customWidth="1"/>
    <col min="10523" max="10753" width="9.125" style="1"/>
    <col min="10754" max="10754" width="3.125" style="1" customWidth="1"/>
    <col min="10755" max="10755" width="18.25" style="1" customWidth="1"/>
    <col min="10756" max="10757" width="3.125" style="1" customWidth="1"/>
    <col min="10758" max="10758" width="8.75" style="1" bestFit="1" customWidth="1"/>
    <col min="10759" max="10759" width="3.125" style="1" bestFit="1" customWidth="1"/>
    <col min="10760" max="10760" width="3.125" style="1" customWidth="1"/>
    <col min="10761" max="10761" width="3.125" style="1" bestFit="1" customWidth="1"/>
    <col min="10762" max="10762" width="8.625" style="1" bestFit="1" customWidth="1"/>
    <col min="10763" max="10763" width="14.5" style="1" customWidth="1"/>
    <col min="10764" max="10764" width="3.125" style="1" bestFit="1" customWidth="1"/>
    <col min="10765" max="10765" width="2.375" style="1" customWidth="1"/>
    <col min="10766" max="10766" width="9.125" style="1"/>
    <col min="10767" max="10767" width="3.125" style="1" customWidth="1"/>
    <col min="10768" max="10768" width="18.25" style="1" customWidth="1"/>
    <col min="10769" max="10769" width="3.25" style="1" bestFit="1" customWidth="1"/>
    <col min="10770" max="10770" width="3.125" style="1" bestFit="1" customWidth="1"/>
    <col min="10771" max="10771" width="9.125" style="1"/>
    <col min="10772" max="10772" width="3.125" style="1" bestFit="1" customWidth="1"/>
    <col min="10773" max="10773" width="3.125" style="1" customWidth="1"/>
    <col min="10774" max="10774" width="3.125" style="1" bestFit="1" customWidth="1"/>
    <col min="10775" max="10775" width="8.625" style="1" bestFit="1" customWidth="1"/>
    <col min="10776" max="10776" width="14.5" style="1" customWidth="1"/>
    <col min="10777" max="10777" width="3.125" style="1" bestFit="1" customWidth="1"/>
    <col min="10778" max="10778" width="7.125" style="1" customWidth="1"/>
    <col min="10779" max="11009" width="9.125" style="1"/>
    <col min="11010" max="11010" width="3.125" style="1" customWidth="1"/>
    <col min="11011" max="11011" width="18.25" style="1" customWidth="1"/>
    <col min="11012" max="11013" width="3.125" style="1" customWidth="1"/>
    <col min="11014" max="11014" width="8.75" style="1" bestFit="1" customWidth="1"/>
    <col min="11015" max="11015" width="3.125" style="1" bestFit="1" customWidth="1"/>
    <col min="11016" max="11016" width="3.125" style="1" customWidth="1"/>
    <col min="11017" max="11017" width="3.125" style="1" bestFit="1" customWidth="1"/>
    <col min="11018" max="11018" width="8.625" style="1" bestFit="1" customWidth="1"/>
    <col min="11019" max="11019" width="14.5" style="1" customWidth="1"/>
    <col min="11020" max="11020" width="3.125" style="1" bestFit="1" customWidth="1"/>
    <col min="11021" max="11021" width="2.375" style="1" customWidth="1"/>
    <col min="11022" max="11022" width="9.125" style="1"/>
    <col min="11023" max="11023" width="3.125" style="1" customWidth="1"/>
    <col min="11024" max="11024" width="18.25" style="1" customWidth="1"/>
    <col min="11025" max="11025" width="3.25" style="1" bestFit="1" customWidth="1"/>
    <col min="11026" max="11026" width="3.125" style="1" bestFit="1" customWidth="1"/>
    <col min="11027" max="11027" width="9.125" style="1"/>
    <col min="11028" max="11028" width="3.125" style="1" bestFit="1" customWidth="1"/>
    <col min="11029" max="11029" width="3.125" style="1" customWidth="1"/>
    <col min="11030" max="11030" width="3.125" style="1" bestFit="1" customWidth="1"/>
    <col min="11031" max="11031" width="8.625" style="1" bestFit="1" customWidth="1"/>
    <col min="11032" max="11032" width="14.5" style="1" customWidth="1"/>
    <col min="11033" max="11033" width="3.125" style="1" bestFit="1" customWidth="1"/>
    <col min="11034" max="11034" width="7.125" style="1" customWidth="1"/>
    <col min="11035" max="11265" width="9.125" style="1"/>
    <col min="11266" max="11266" width="3.125" style="1" customWidth="1"/>
    <col min="11267" max="11267" width="18.25" style="1" customWidth="1"/>
    <col min="11268" max="11269" width="3.125" style="1" customWidth="1"/>
    <col min="11270" max="11270" width="8.75" style="1" bestFit="1" customWidth="1"/>
    <col min="11271" max="11271" width="3.125" style="1" bestFit="1" customWidth="1"/>
    <col min="11272" max="11272" width="3.125" style="1" customWidth="1"/>
    <col min="11273" max="11273" width="3.125" style="1" bestFit="1" customWidth="1"/>
    <col min="11274" max="11274" width="8.625" style="1" bestFit="1" customWidth="1"/>
    <col min="11275" max="11275" width="14.5" style="1" customWidth="1"/>
    <col min="11276" max="11276" width="3.125" style="1" bestFit="1" customWidth="1"/>
    <col min="11277" max="11277" width="2.375" style="1" customWidth="1"/>
    <col min="11278" max="11278" width="9.125" style="1"/>
    <col min="11279" max="11279" width="3.125" style="1" customWidth="1"/>
    <col min="11280" max="11280" width="18.25" style="1" customWidth="1"/>
    <col min="11281" max="11281" width="3.25" style="1" bestFit="1" customWidth="1"/>
    <col min="11282" max="11282" width="3.125" style="1" bestFit="1" customWidth="1"/>
    <col min="11283" max="11283" width="9.125" style="1"/>
    <col min="11284" max="11284" width="3.125" style="1" bestFit="1" customWidth="1"/>
    <col min="11285" max="11285" width="3.125" style="1" customWidth="1"/>
    <col min="11286" max="11286" width="3.125" style="1" bestFit="1" customWidth="1"/>
    <col min="11287" max="11287" width="8.625" style="1" bestFit="1" customWidth="1"/>
    <col min="11288" max="11288" width="14.5" style="1" customWidth="1"/>
    <col min="11289" max="11289" width="3.125" style="1" bestFit="1" customWidth="1"/>
    <col min="11290" max="11290" width="7.125" style="1" customWidth="1"/>
    <col min="11291" max="11521" width="9.125" style="1"/>
    <col min="11522" max="11522" width="3.125" style="1" customWidth="1"/>
    <col min="11523" max="11523" width="18.25" style="1" customWidth="1"/>
    <col min="11524" max="11525" width="3.125" style="1" customWidth="1"/>
    <col min="11526" max="11526" width="8.75" style="1" bestFit="1" customWidth="1"/>
    <col min="11527" max="11527" width="3.125" style="1" bestFit="1" customWidth="1"/>
    <col min="11528" max="11528" width="3.125" style="1" customWidth="1"/>
    <col min="11529" max="11529" width="3.125" style="1" bestFit="1" customWidth="1"/>
    <col min="11530" max="11530" width="8.625" style="1" bestFit="1" customWidth="1"/>
    <col min="11531" max="11531" width="14.5" style="1" customWidth="1"/>
    <col min="11532" max="11532" width="3.125" style="1" bestFit="1" customWidth="1"/>
    <col min="11533" max="11533" width="2.375" style="1" customWidth="1"/>
    <col min="11534" max="11534" width="9.125" style="1"/>
    <col min="11535" max="11535" width="3.125" style="1" customWidth="1"/>
    <col min="11536" max="11536" width="18.25" style="1" customWidth="1"/>
    <col min="11537" max="11537" width="3.25" style="1" bestFit="1" customWidth="1"/>
    <col min="11538" max="11538" width="3.125" style="1" bestFit="1" customWidth="1"/>
    <col min="11539" max="11539" width="9.125" style="1"/>
    <col min="11540" max="11540" width="3.125" style="1" bestFit="1" customWidth="1"/>
    <col min="11541" max="11541" width="3.125" style="1" customWidth="1"/>
    <col min="11542" max="11542" width="3.125" style="1" bestFit="1" customWidth="1"/>
    <col min="11543" max="11543" width="8.625" style="1" bestFit="1" customWidth="1"/>
    <col min="11544" max="11544" width="14.5" style="1" customWidth="1"/>
    <col min="11545" max="11545" width="3.125" style="1" bestFit="1" customWidth="1"/>
    <col min="11546" max="11546" width="7.125" style="1" customWidth="1"/>
    <col min="11547" max="11777" width="9.125" style="1"/>
    <col min="11778" max="11778" width="3.125" style="1" customWidth="1"/>
    <col min="11779" max="11779" width="18.25" style="1" customWidth="1"/>
    <col min="11780" max="11781" width="3.125" style="1" customWidth="1"/>
    <col min="11782" max="11782" width="8.75" style="1" bestFit="1" customWidth="1"/>
    <col min="11783" max="11783" width="3.125" style="1" bestFit="1" customWidth="1"/>
    <col min="11784" max="11784" width="3.125" style="1" customWidth="1"/>
    <col min="11785" max="11785" width="3.125" style="1" bestFit="1" customWidth="1"/>
    <col min="11786" max="11786" width="8.625" style="1" bestFit="1" customWidth="1"/>
    <col min="11787" max="11787" width="14.5" style="1" customWidth="1"/>
    <col min="11788" max="11788" width="3.125" style="1" bestFit="1" customWidth="1"/>
    <col min="11789" max="11789" width="2.375" style="1" customWidth="1"/>
    <col min="11790" max="11790" width="9.125" style="1"/>
    <col min="11791" max="11791" width="3.125" style="1" customWidth="1"/>
    <col min="11792" max="11792" width="18.25" style="1" customWidth="1"/>
    <col min="11793" max="11793" width="3.25" style="1" bestFit="1" customWidth="1"/>
    <col min="11794" max="11794" width="3.125" style="1" bestFit="1" customWidth="1"/>
    <col min="11795" max="11795" width="9.125" style="1"/>
    <col min="11796" max="11796" width="3.125" style="1" bestFit="1" customWidth="1"/>
    <col min="11797" max="11797" width="3.125" style="1" customWidth="1"/>
    <col min="11798" max="11798" width="3.125" style="1" bestFit="1" customWidth="1"/>
    <col min="11799" max="11799" width="8.625" style="1" bestFit="1" customWidth="1"/>
    <col min="11800" max="11800" width="14.5" style="1" customWidth="1"/>
    <col min="11801" max="11801" width="3.125" style="1" bestFit="1" customWidth="1"/>
    <col min="11802" max="11802" width="7.125" style="1" customWidth="1"/>
    <col min="11803" max="12033" width="9.125" style="1"/>
    <col min="12034" max="12034" width="3.125" style="1" customWidth="1"/>
    <col min="12035" max="12035" width="18.25" style="1" customWidth="1"/>
    <col min="12036" max="12037" width="3.125" style="1" customWidth="1"/>
    <col min="12038" max="12038" width="8.75" style="1" bestFit="1" customWidth="1"/>
    <col min="12039" max="12039" width="3.125" style="1" bestFit="1" customWidth="1"/>
    <col min="12040" max="12040" width="3.125" style="1" customWidth="1"/>
    <col min="12041" max="12041" width="3.125" style="1" bestFit="1" customWidth="1"/>
    <col min="12042" max="12042" width="8.625" style="1" bestFit="1" customWidth="1"/>
    <col min="12043" max="12043" width="14.5" style="1" customWidth="1"/>
    <col min="12044" max="12044" width="3.125" style="1" bestFit="1" customWidth="1"/>
    <col min="12045" max="12045" width="2.375" style="1" customWidth="1"/>
    <col min="12046" max="12046" width="9.125" style="1"/>
    <col min="12047" max="12047" width="3.125" style="1" customWidth="1"/>
    <col min="12048" max="12048" width="18.25" style="1" customWidth="1"/>
    <col min="12049" max="12049" width="3.25" style="1" bestFit="1" customWidth="1"/>
    <col min="12050" max="12050" width="3.125" style="1" bestFit="1" customWidth="1"/>
    <col min="12051" max="12051" width="9.125" style="1"/>
    <col min="12052" max="12052" width="3.125" style="1" bestFit="1" customWidth="1"/>
    <col min="12053" max="12053" width="3.125" style="1" customWidth="1"/>
    <col min="12054" max="12054" width="3.125" style="1" bestFit="1" customWidth="1"/>
    <col min="12055" max="12055" width="8.625" style="1" bestFit="1" customWidth="1"/>
    <col min="12056" max="12056" width="14.5" style="1" customWidth="1"/>
    <col min="12057" max="12057" width="3.125" style="1" bestFit="1" customWidth="1"/>
    <col min="12058" max="12058" width="7.125" style="1" customWidth="1"/>
    <col min="12059" max="12289" width="9.125" style="1"/>
    <col min="12290" max="12290" width="3.125" style="1" customWidth="1"/>
    <col min="12291" max="12291" width="18.25" style="1" customWidth="1"/>
    <col min="12292" max="12293" width="3.125" style="1" customWidth="1"/>
    <col min="12294" max="12294" width="8.75" style="1" bestFit="1" customWidth="1"/>
    <col min="12295" max="12295" width="3.125" style="1" bestFit="1" customWidth="1"/>
    <col min="12296" max="12296" width="3.125" style="1" customWidth="1"/>
    <col min="12297" max="12297" width="3.125" style="1" bestFit="1" customWidth="1"/>
    <col min="12298" max="12298" width="8.625" style="1" bestFit="1" customWidth="1"/>
    <col min="12299" max="12299" width="14.5" style="1" customWidth="1"/>
    <col min="12300" max="12300" width="3.125" style="1" bestFit="1" customWidth="1"/>
    <col min="12301" max="12301" width="2.375" style="1" customWidth="1"/>
    <col min="12302" max="12302" width="9.125" style="1"/>
    <col min="12303" max="12303" width="3.125" style="1" customWidth="1"/>
    <col min="12304" max="12304" width="18.25" style="1" customWidth="1"/>
    <col min="12305" max="12305" width="3.25" style="1" bestFit="1" customWidth="1"/>
    <col min="12306" max="12306" width="3.125" style="1" bestFit="1" customWidth="1"/>
    <col min="12307" max="12307" width="9.125" style="1"/>
    <col min="12308" max="12308" width="3.125" style="1" bestFit="1" customWidth="1"/>
    <col min="12309" max="12309" width="3.125" style="1" customWidth="1"/>
    <col min="12310" max="12310" width="3.125" style="1" bestFit="1" customWidth="1"/>
    <col min="12311" max="12311" width="8.625" style="1" bestFit="1" customWidth="1"/>
    <col min="12312" max="12312" width="14.5" style="1" customWidth="1"/>
    <col min="12313" max="12313" width="3.125" style="1" bestFit="1" customWidth="1"/>
    <col min="12314" max="12314" width="7.125" style="1" customWidth="1"/>
    <col min="12315" max="12545" width="9.125" style="1"/>
    <col min="12546" max="12546" width="3.125" style="1" customWidth="1"/>
    <col min="12547" max="12547" width="18.25" style="1" customWidth="1"/>
    <col min="12548" max="12549" width="3.125" style="1" customWidth="1"/>
    <col min="12550" max="12550" width="8.75" style="1" bestFit="1" customWidth="1"/>
    <col min="12551" max="12551" width="3.125" style="1" bestFit="1" customWidth="1"/>
    <col min="12552" max="12552" width="3.125" style="1" customWidth="1"/>
    <col min="12553" max="12553" width="3.125" style="1" bestFit="1" customWidth="1"/>
    <col min="12554" max="12554" width="8.625" style="1" bestFit="1" customWidth="1"/>
    <col min="12555" max="12555" width="14.5" style="1" customWidth="1"/>
    <col min="12556" max="12556" width="3.125" style="1" bestFit="1" customWidth="1"/>
    <col min="12557" max="12557" width="2.375" style="1" customWidth="1"/>
    <col min="12558" max="12558" width="9.125" style="1"/>
    <col min="12559" max="12559" width="3.125" style="1" customWidth="1"/>
    <col min="12560" max="12560" width="18.25" style="1" customWidth="1"/>
    <col min="12561" max="12561" width="3.25" style="1" bestFit="1" customWidth="1"/>
    <col min="12562" max="12562" width="3.125" style="1" bestFit="1" customWidth="1"/>
    <col min="12563" max="12563" width="9.125" style="1"/>
    <col min="12564" max="12564" width="3.125" style="1" bestFit="1" customWidth="1"/>
    <col min="12565" max="12565" width="3.125" style="1" customWidth="1"/>
    <col min="12566" max="12566" width="3.125" style="1" bestFit="1" customWidth="1"/>
    <col min="12567" max="12567" width="8.625" style="1" bestFit="1" customWidth="1"/>
    <col min="12568" max="12568" width="14.5" style="1" customWidth="1"/>
    <col min="12569" max="12569" width="3.125" style="1" bestFit="1" customWidth="1"/>
    <col min="12570" max="12570" width="7.125" style="1" customWidth="1"/>
    <col min="12571" max="12801" width="9.125" style="1"/>
    <col min="12802" max="12802" width="3.125" style="1" customWidth="1"/>
    <col min="12803" max="12803" width="18.25" style="1" customWidth="1"/>
    <col min="12804" max="12805" width="3.125" style="1" customWidth="1"/>
    <col min="12806" max="12806" width="8.75" style="1" bestFit="1" customWidth="1"/>
    <col min="12807" max="12807" width="3.125" style="1" bestFit="1" customWidth="1"/>
    <col min="12808" max="12808" width="3.125" style="1" customWidth="1"/>
    <col min="12809" max="12809" width="3.125" style="1" bestFit="1" customWidth="1"/>
    <col min="12810" max="12810" width="8.625" style="1" bestFit="1" customWidth="1"/>
    <col min="12811" max="12811" width="14.5" style="1" customWidth="1"/>
    <col min="12812" max="12812" width="3.125" style="1" bestFit="1" customWidth="1"/>
    <col min="12813" max="12813" width="2.375" style="1" customWidth="1"/>
    <col min="12814" max="12814" width="9.125" style="1"/>
    <col min="12815" max="12815" width="3.125" style="1" customWidth="1"/>
    <col min="12816" max="12816" width="18.25" style="1" customWidth="1"/>
    <col min="12817" max="12817" width="3.25" style="1" bestFit="1" customWidth="1"/>
    <col min="12818" max="12818" width="3.125" style="1" bestFit="1" customWidth="1"/>
    <col min="12819" max="12819" width="9.125" style="1"/>
    <col min="12820" max="12820" width="3.125" style="1" bestFit="1" customWidth="1"/>
    <col min="12821" max="12821" width="3.125" style="1" customWidth="1"/>
    <col min="12822" max="12822" width="3.125" style="1" bestFit="1" customWidth="1"/>
    <col min="12823" max="12823" width="8.625" style="1" bestFit="1" customWidth="1"/>
    <col min="12824" max="12824" width="14.5" style="1" customWidth="1"/>
    <col min="12825" max="12825" width="3.125" style="1" bestFit="1" customWidth="1"/>
    <col min="12826" max="12826" width="7.125" style="1" customWidth="1"/>
    <col min="12827" max="13057" width="9.125" style="1"/>
    <col min="13058" max="13058" width="3.125" style="1" customWidth="1"/>
    <col min="13059" max="13059" width="18.25" style="1" customWidth="1"/>
    <col min="13060" max="13061" width="3.125" style="1" customWidth="1"/>
    <col min="13062" max="13062" width="8.75" style="1" bestFit="1" customWidth="1"/>
    <col min="13063" max="13063" width="3.125" style="1" bestFit="1" customWidth="1"/>
    <col min="13064" max="13064" width="3.125" style="1" customWidth="1"/>
    <col min="13065" max="13065" width="3.125" style="1" bestFit="1" customWidth="1"/>
    <col min="13066" max="13066" width="8.625" style="1" bestFit="1" customWidth="1"/>
    <col min="13067" max="13067" width="14.5" style="1" customWidth="1"/>
    <col min="13068" max="13068" width="3.125" style="1" bestFit="1" customWidth="1"/>
    <col min="13069" max="13069" width="2.375" style="1" customWidth="1"/>
    <col min="13070" max="13070" width="9.125" style="1"/>
    <col min="13071" max="13071" width="3.125" style="1" customWidth="1"/>
    <col min="13072" max="13072" width="18.25" style="1" customWidth="1"/>
    <col min="13073" max="13073" width="3.25" style="1" bestFit="1" customWidth="1"/>
    <col min="13074" max="13074" width="3.125" style="1" bestFit="1" customWidth="1"/>
    <col min="13075" max="13075" width="9.125" style="1"/>
    <col min="13076" max="13076" width="3.125" style="1" bestFit="1" customWidth="1"/>
    <col min="13077" max="13077" width="3.125" style="1" customWidth="1"/>
    <col min="13078" max="13078" width="3.125" style="1" bestFit="1" customWidth="1"/>
    <col min="13079" max="13079" width="8.625" style="1" bestFit="1" customWidth="1"/>
    <col min="13080" max="13080" width="14.5" style="1" customWidth="1"/>
    <col min="13081" max="13081" width="3.125" style="1" bestFit="1" customWidth="1"/>
    <col min="13082" max="13082" width="7.125" style="1" customWidth="1"/>
    <col min="13083" max="13313" width="9.125" style="1"/>
    <col min="13314" max="13314" width="3.125" style="1" customWidth="1"/>
    <col min="13315" max="13315" width="18.25" style="1" customWidth="1"/>
    <col min="13316" max="13317" width="3.125" style="1" customWidth="1"/>
    <col min="13318" max="13318" width="8.75" style="1" bestFit="1" customWidth="1"/>
    <col min="13319" max="13319" width="3.125" style="1" bestFit="1" customWidth="1"/>
    <col min="13320" max="13320" width="3.125" style="1" customWidth="1"/>
    <col min="13321" max="13321" width="3.125" style="1" bestFit="1" customWidth="1"/>
    <col min="13322" max="13322" width="8.625" style="1" bestFit="1" customWidth="1"/>
    <col min="13323" max="13323" width="14.5" style="1" customWidth="1"/>
    <col min="13324" max="13324" width="3.125" style="1" bestFit="1" customWidth="1"/>
    <col min="13325" max="13325" width="2.375" style="1" customWidth="1"/>
    <col min="13326" max="13326" width="9.125" style="1"/>
    <col min="13327" max="13327" width="3.125" style="1" customWidth="1"/>
    <col min="13328" max="13328" width="18.25" style="1" customWidth="1"/>
    <col min="13329" max="13329" width="3.25" style="1" bestFit="1" customWidth="1"/>
    <col min="13330" max="13330" width="3.125" style="1" bestFit="1" customWidth="1"/>
    <col min="13331" max="13331" width="9.125" style="1"/>
    <col min="13332" max="13332" width="3.125" style="1" bestFit="1" customWidth="1"/>
    <col min="13333" max="13333" width="3.125" style="1" customWidth="1"/>
    <col min="13334" max="13334" width="3.125" style="1" bestFit="1" customWidth="1"/>
    <col min="13335" max="13335" width="8.625" style="1" bestFit="1" customWidth="1"/>
    <col min="13336" max="13336" width="14.5" style="1" customWidth="1"/>
    <col min="13337" max="13337" width="3.125" style="1" bestFit="1" customWidth="1"/>
    <col min="13338" max="13338" width="7.125" style="1" customWidth="1"/>
    <col min="13339" max="13569" width="9.125" style="1"/>
    <col min="13570" max="13570" width="3.125" style="1" customWidth="1"/>
    <col min="13571" max="13571" width="18.25" style="1" customWidth="1"/>
    <col min="13572" max="13573" width="3.125" style="1" customWidth="1"/>
    <col min="13574" max="13574" width="8.75" style="1" bestFit="1" customWidth="1"/>
    <col min="13575" max="13575" width="3.125" style="1" bestFit="1" customWidth="1"/>
    <col min="13576" max="13576" width="3.125" style="1" customWidth="1"/>
    <col min="13577" max="13577" width="3.125" style="1" bestFit="1" customWidth="1"/>
    <col min="13578" max="13578" width="8.625" style="1" bestFit="1" customWidth="1"/>
    <col min="13579" max="13579" width="14.5" style="1" customWidth="1"/>
    <col min="13580" max="13580" width="3.125" style="1" bestFit="1" customWidth="1"/>
    <col min="13581" max="13581" width="2.375" style="1" customWidth="1"/>
    <col min="13582" max="13582" width="9.125" style="1"/>
    <col min="13583" max="13583" width="3.125" style="1" customWidth="1"/>
    <col min="13584" max="13584" width="18.25" style="1" customWidth="1"/>
    <col min="13585" max="13585" width="3.25" style="1" bestFit="1" customWidth="1"/>
    <col min="13586" max="13586" width="3.125" style="1" bestFit="1" customWidth="1"/>
    <col min="13587" max="13587" width="9.125" style="1"/>
    <col min="13588" max="13588" width="3.125" style="1" bestFit="1" customWidth="1"/>
    <col min="13589" max="13589" width="3.125" style="1" customWidth="1"/>
    <col min="13590" max="13590" width="3.125" style="1" bestFit="1" customWidth="1"/>
    <col min="13591" max="13591" width="8.625" style="1" bestFit="1" customWidth="1"/>
    <col min="13592" max="13592" width="14.5" style="1" customWidth="1"/>
    <col min="13593" max="13593" width="3.125" style="1" bestFit="1" customWidth="1"/>
    <col min="13594" max="13594" width="7.125" style="1" customWidth="1"/>
    <col min="13595" max="13825" width="9.125" style="1"/>
    <col min="13826" max="13826" width="3.125" style="1" customWidth="1"/>
    <col min="13827" max="13827" width="18.25" style="1" customWidth="1"/>
    <col min="13828" max="13829" width="3.125" style="1" customWidth="1"/>
    <col min="13830" max="13830" width="8.75" style="1" bestFit="1" customWidth="1"/>
    <col min="13831" max="13831" width="3.125" style="1" bestFit="1" customWidth="1"/>
    <col min="13832" max="13832" width="3.125" style="1" customWidth="1"/>
    <col min="13833" max="13833" width="3.125" style="1" bestFit="1" customWidth="1"/>
    <col min="13834" max="13834" width="8.625" style="1" bestFit="1" customWidth="1"/>
    <col min="13835" max="13835" width="14.5" style="1" customWidth="1"/>
    <col min="13836" max="13836" width="3.125" style="1" bestFit="1" customWidth="1"/>
    <col min="13837" max="13837" width="2.375" style="1" customWidth="1"/>
    <col min="13838" max="13838" width="9.125" style="1"/>
    <col min="13839" max="13839" width="3.125" style="1" customWidth="1"/>
    <col min="13840" max="13840" width="18.25" style="1" customWidth="1"/>
    <col min="13841" max="13841" width="3.25" style="1" bestFit="1" customWidth="1"/>
    <col min="13842" max="13842" width="3.125" style="1" bestFit="1" customWidth="1"/>
    <col min="13843" max="13843" width="9.125" style="1"/>
    <col min="13844" max="13844" width="3.125" style="1" bestFit="1" customWidth="1"/>
    <col min="13845" max="13845" width="3.125" style="1" customWidth="1"/>
    <col min="13846" max="13846" width="3.125" style="1" bestFit="1" customWidth="1"/>
    <col min="13847" max="13847" width="8.625" style="1" bestFit="1" customWidth="1"/>
    <col min="13848" max="13848" width="14.5" style="1" customWidth="1"/>
    <col min="13849" max="13849" width="3.125" style="1" bestFit="1" customWidth="1"/>
    <col min="13850" max="13850" width="7.125" style="1" customWidth="1"/>
    <col min="13851" max="14081" width="9.125" style="1"/>
    <col min="14082" max="14082" width="3.125" style="1" customWidth="1"/>
    <col min="14083" max="14083" width="18.25" style="1" customWidth="1"/>
    <col min="14084" max="14085" width="3.125" style="1" customWidth="1"/>
    <col min="14086" max="14086" width="8.75" style="1" bestFit="1" customWidth="1"/>
    <col min="14087" max="14087" width="3.125" style="1" bestFit="1" customWidth="1"/>
    <col min="14088" max="14088" width="3.125" style="1" customWidth="1"/>
    <col min="14089" max="14089" width="3.125" style="1" bestFit="1" customWidth="1"/>
    <col min="14090" max="14090" width="8.625" style="1" bestFit="1" customWidth="1"/>
    <col min="14091" max="14091" width="14.5" style="1" customWidth="1"/>
    <col min="14092" max="14092" width="3.125" style="1" bestFit="1" customWidth="1"/>
    <col min="14093" max="14093" width="2.375" style="1" customWidth="1"/>
    <col min="14094" max="14094" width="9.125" style="1"/>
    <col min="14095" max="14095" width="3.125" style="1" customWidth="1"/>
    <col min="14096" max="14096" width="18.25" style="1" customWidth="1"/>
    <col min="14097" max="14097" width="3.25" style="1" bestFit="1" customWidth="1"/>
    <col min="14098" max="14098" width="3.125" style="1" bestFit="1" customWidth="1"/>
    <col min="14099" max="14099" width="9.125" style="1"/>
    <col min="14100" max="14100" width="3.125" style="1" bestFit="1" customWidth="1"/>
    <col min="14101" max="14101" width="3.125" style="1" customWidth="1"/>
    <col min="14102" max="14102" width="3.125" style="1" bestFit="1" customWidth="1"/>
    <col min="14103" max="14103" width="8.625" style="1" bestFit="1" customWidth="1"/>
    <col min="14104" max="14104" width="14.5" style="1" customWidth="1"/>
    <col min="14105" max="14105" width="3.125" style="1" bestFit="1" customWidth="1"/>
    <col min="14106" max="14106" width="7.125" style="1" customWidth="1"/>
    <col min="14107" max="14337" width="9.125" style="1"/>
    <col min="14338" max="14338" width="3.125" style="1" customWidth="1"/>
    <col min="14339" max="14339" width="18.25" style="1" customWidth="1"/>
    <col min="14340" max="14341" width="3.125" style="1" customWidth="1"/>
    <col min="14342" max="14342" width="8.75" style="1" bestFit="1" customWidth="1"/>
    <col min="14343" max="14343" width="3.125" style="1" bestFit="1" customWidth="1"/>
    <col min="14344" max="14344" width="3.125" style="1" customWidth="1"/>
    <col min="14345" max="14345" width="3.125" style="1" bestFit="1" customWidth="1"/>
    <col min="14346" max="14346" width="8.625" style="1" bestFit="1" customWidth="1"/>
    <col min="14347" max="14347" width="14.5" style="1" customWidth="1"/>
    <col min="14348" max="14348" width="3.125" style="1" bestFit="1" customWidth="1"/>
    <col min="14349" max="14349" width="2.375" style="1" customWidth="1"/>
    <col min="14350" max="14350" width="9.125" style="1"/>
    <col min="14351" max="14351" width="3.125" style="1" customWidth="1"/>
    <col min="14352" max="14352" width="18.25" style="1" customWidth="1"/>
    <col min="14353" max="14353" width="3.25" style="1" bestFit="1" customWidth="1"/>
    <col min="14354" max="14354" width="3.125" style="1" bestFit="1" customWidth="1"/>
    <col min="14355" max="14355" width="9.125" style="1"/>
    <col min="14356" max="14356" width="3.125" style="1" bestFit="1" customWidth="1"/>
    <col min="14357" max="14357" width="3.125" style="1" customWidth="1"/>
    <col min="14358" max="14358" width="3.125" style="1" bestFit="1" customWidth="1"/>
    <col min="14359" max="14359" width="8.625" style="1" bestFit="1" customWidth="1"/>
    <col min="14360" max="14360" width="14.5" style="1" customWidth="1"/>
    <col min="14361" max="14361" width="3.125" style="1" bestFit="1" customWidth="1"/>
    <col min="14362" max="14362" width="7.125" style="1" customWidth="1"/>
    <col min="14363" max="14593" width="9.125" style="1"/>
    <col min="14594" max="14594" width="3.125" style="1" customWidth="1"/>
    <col min="14595" max="14595" width="18.25" style="1" customWidth="1"/>
    <col min="14596" max="14597" width="3.125" style="1" customWidth="1"/>
    <col min="14598" max="14598" width="8.75" style="1" bestFit="1" customWidth="1"/>
    <col min="14599" max="14599" width="3.125" style="1" bestFit="1" customWidth="1"/>
    <col min="14600" max="14600" width="3.125" style="1" customWidth="1"/>
    <col min="14601" max="14601" width="3.125" style="1" bestFit="1" customWidth="1"/>
    <col min="14602" max="14602" width="8.625" style="1" bestFit="1" customWidth="1"/>
    <col min="14603" max="14603" width="14.5" style="1" customWidth="1"/>
    <col min="14604" max="14604" width="3.125" style="1" bestFit="1" customWidth="1"/>
    <col min="14605" max="14605" width="2.375" style="1" customWidth="1"/>
    <col min="14606" max="14606" width="9.125" style="1"/>
    <col min="14607" max="14607" width="3.125" style="1" customWidth="1"/>
    <col min="14608" max="14608" width="18.25" style="1" customWidth="1"/>
    <col min="14609" max="14609" width="3.25" style="1" bestFit="1" customWidth="1"/>
    <col min="14610" max="14610" width="3.125" style="1" bestFit="1" customWidth="1"/>
    <col min="14611" max="14611" width="9.125" style="1"/>
    <col min="14612" max="14612" width="3.125" style="1" bestFit="1" customWidth="1"/>
    <col min="14613" max="14613" width="3.125" style="1" customWidth="1"/>
    <col min="14614" max="14614" width="3.125" style="1" bestFit="1" customWidth="1"/>
    <col min="14615" max="14615" width="8.625" style="1" bestFit="1" customWidth="1"/>
    <col min="14616" max="14616" width="14.5" style="1" customWidth="1"/>
    <col min="14617" max="14617" width="3.125" style="1" bestFit="1" customWidth="1"/>
    <col min="14618" max="14618" width="7.125" style="1" customWidth="1"/>
    <col min="14619" max="14849" width="9.125" style="1"/>
    <col min="14850" max="14850" width="3.125" style="1" customWidth="1"/>
    <col min="14851" max="14851" width="18.25" style="1" customWidth="1"/>
    <col min="14852" max="14853" width="3.125" style="1" customWidth="1"/>
    <col min="14854" max="14854" width="8.75" style="1" bestFit="1" customWidth="1"/>
    <col min="14855" max="14855" width="3.125" style="1" bestFit="1" customWidth="1"/>
    <col min="14856" max="14856" width="3.125" style="1" customWidth="1"/>
    <col min="14857" max="14857" width="3.125" style="1" bestFit="1" customWidth="1"/>
    <col min="14858" max="14858" width="8.625" style="1" bestFit="1" customWidth="1"/>
    <col min="14859" max="14859" width="14.5" style="1" customWidth="1"/>
    <col min="14860" max="14860" width="3.125" style="1" bestFit="1" customWidth="1"/>
    <col min="14861" max="14861" width="2.375" style="1" customWidth="1"/>
    <col min="14862" max="14862" width="9.125" style="1"/>
    <col min="14863" max="14863" width="3.125" style="1" customWidth="1"/>
    <col min="14864" max="14864" width="18.25" style="1" customWidth="1"/>
    <col min="14865" max="14865" width="3.25" style="1" bestFit="1" customWidth="1"/>
    <col min="14866" max="14866" width="3.125" style="1" bestFit="1" customWidth="1"/>
    <col min="14867" max="14867" width="9.125" style="1"/>
    <col min="14868" max="14868" width="3.125" style="1" bestFit="1" customWidth="1"/>
    <col min="14869" max="14869" width="3.125" style="1" customWidth="1"/>
    <col min="14870" max="14870" width="3.125" style="1" bestFit="1" customWidth="1"/>
    <col min="14871" max="14871" width="8.625" style="1" bestFit="1" customWidth="1"/>
    <col min="14872" max="14872" width="14.5" style="1" customWidth="1"/>
    <col min="14873" max="14873" width="3.125" style="1" bestFit="1" customWidth="1"/>
    <col min="14874" max="14874" width="7.125" style="1" customWidth="1"/>
    <col min="14875" max="15105" width="9.125" style="1"/>
    <col min="15106" max="15106" width="3.125" style="1" customWidth="1"/>
    <col min="15107" max="15107" width="18.25" style="1" customWidth="1"/>
    <col min="15108" max="15109" width="3.125" style="1" customWidth="1"/>
    <col min="15110" max="15110" width="8.75" style="1" bestFit="1" customWidth="1"/>
    <col min="15111" max="15111" width="3.125" style="1" bestFit="1" customWidth="1"/>
    <col min="15112" max="15112" width="3.125" style="1" customWidth="1"/>
    <col min="15113" max="15113" width="3.125" style="1" bestFit="1" customWidth="1"/>
    <col min="15114" max="15114" width="8.625" style="1" bestFit="1" customWidth="1"/>
    <col min="15115" max="15115" width="14.5" style="1" customWidth="1"/>
    <col min="15116" max="15116" width="3.125" style="1" bestFit="1" customWidth="1"/>
    <col min="15117" max="15117" width="2.375" style="1" customWidth="1"/>
    <col min="15118" max="15118" width="9.125" style="1"/>
    <col min="15119" max="15119" width="3.125" style="1" customWidth="1"/>
    <col min="15120" max="15120" width="18.25" style="1" customWidth="1"/>
    <col min="15121" max="15121" width="3.25" style="1" bestFit="1" customWidth="1"/>
    <col min="15122" max="15122" width="3.125" style="1" bestFit="1" customWidth="1"/>
    <col min="15123" max="15123" width="9.125" style="1"/>
    <col min="15124" max="15124" width="3.125" style="1" bestFit="1" customWidth="1"/>
    <col min="15125" max="15125" width="3.125" style="1" customWidth="1"/>
    <col min="15126" max="15126" width="3.125" style="1" bestFit="1" customWidth="1"/>
    <col min="15127" max="15127" width="8.625" style="1" bestFit="1" customWidth="1"/>
    <col min="15128" max="15128" width="14.5" style="1" customWidth="1"/>
    <col min="15129" max="15129" width="3.125" style="1" bestFit="1" customWidth="1"/>
    <col min="15130" max="15130" width="7.125" style="1" customWidth="1"/>
    <col min="15131" max="15361" width="9.125" style="1"/>
    <col min="15362" max="15362" width="3.125" style="1" customWidth="1"/>
    <col min="15363" max="15363" width="18.25" style="1" customWidth="1"/>
    <col min="15364" max="15365" width="3.125" style="1" customWidth="1"/>
    <col min="15366" max="15366" width="8.75" style="1" bestFit="1" customWidth="1"/>
    <col min="15367" max="15367" width="3.125" style="1" bestFit="1" customWidth="1"/>
    <col min="15368" max="15368" width="3.125" style="1" customWidth="1"/>
    <col min="15369" max="15369" width="3.125" style="1" bestFit="1" customWidth="1"/>
    <col min="15370" max="15370" width="8.625" style="1" bestFit="1" customWidth="1"/>
    <col min="15371" max="15371" width="14.5" style="1" customWidth="1"/>
    <col min="15372" max="15372" width="3.125" style="1" bestFit="1" customWidth="1"/>
    <col min="15373" max="15373" width="2.375" style="1" customWidth="1"/>
    <col min="15374" max="15374" width="9.125" style="1"/>
    <col min="15375" max="15375" width="3.125" style="1" customWidth="1"/>
    <col min="15376" max="15376" width="18.25" style="1" customWidth="1"/>
    <col min="15377" max="15377" width="3.25" style="1" bestFit="1" customWidth="1"/>
    <col min="15378" max="15378" width="3.125" style="1" bestFit="1" customWidth="1"/>
    <col min="15379" max="15379" width="9.125" style="1"/>
    <col min="15380" max="15380" width="3.125" style="1" bestFit="1" customWidth="1"/>
    <col min="15381" max="15381" width="3.125" style="1" customWidth="1"/>
    <col min="15382" max="15382" width="3.125" style="1" bestFit="1" customWidth="1"/>
    <col min="15383" max="15383" width="8.625" style="1" bestFit="1" customWidth="1"/>
    <col min="15384" max="15384" width="14.5" style="1" customWidth="1"/>
    <col min="15385" max="15385" width="3.125" style="1" bestFit="1" customWidth="1"/>
    <col min="15386" max="15386" width="7.125" style="1" customWidth="1"/>
    <col min="15387" max="15617" width="9.125" style="1"/>
    <col min="15618" max="15618" width="3.125" style="1" customWidth="1"/>
    <col min="15619" max="15619" width="18.25" style="1" customWidth="1"/>
    <col min="15620" max="15621" width="3.125" style="1" customWidth="1"/>
    <col min="15622" max="15622" width="8.75" style="1" bestFit="1" customWidth="1"/>
    <col min="15623" max="15623" width="3.125" style="1" bestFit="1" customWidth="1"/>
    <col min="15624" max="15624" width="3.125" style="1" customWidth="1"/>
    <col min="15625" max="15625" width="3.125" style="1" bestFit="1" customWidth="1"/>
    <col min="15626" max="15626" width="8.625" style="1" bestFit="1" customWidth="1"/>
    <col min="15627" max="15627" width="14.5" style="1" customWidth="1"/>
    <col min="15628" max="15628" width="3.125" style="1" bestFit="1" customWidth="1"/>
    <col min="15629" max="15629" width="2.375" style="1" customWidth="1"/>
    <col min="15630" max="15630" width="9.125" style="1"/>
    <col min="15631" max="15631" width="3.125" style="1" customWidth="1"/>
    <col min="15632" max="15632" width="18.25" style="1" customWidth="1"/>
    <col min="15633" max="15633" width="3.25" style="1" bestFit="1" customWidth="1"/>
    <col min="15634" max="15634" width="3.125" style="1" bestFit="1" customWidth="1"/>
    <col min="15635" max="15635" width="9.125" style="1"/>
    <col min="15636" max="15636" width="3.125" style="1" bestFit="1" customWidth="1"/>
    <col min="15637" max="15637" width="3.125" style="1" customWidth="1"/>
    <col min="15638" max="15638" width="3.125" style="1" bestFit="1" customWidth="1"/>
    <col min="15639" max="15639" width="8.625" style="1" bestFit="1" customWidth="1"/>
    <col min="15640" max="15640" width="14.5" style="1" customWidth="1"/>
    <col min="15641" max="15641" width="3.125" style="1" bestFit="1" customWidth="1"/>
    <col min="15642" max="15642" width="7.125" style="1" customWidth="1"/>
    <col min="15643" max="15873" width="9.125" style="1"/>
    <col min="15874" max="15874" width="3.125" style="1" customWidth="1"/>
    <col min="15875" max="15875" width="18.25" style="1" customWidth="1"/>
    <col min="15876" max="15877" width="3.125" style="1" customWidth="1"/>
    <col min="15878" max="15878" width="8.75" style="1" bestFit="1" customWidth="1"/>
    <col min="15879" max="15879" width="3.125" style="1" bestFit="1" customWidth="1"/>
    <col min="15880" max="15880" width="3.125" style="1" customWidth="1"/>
    <col min="15881" max="15881" width="3.125" style="1" bestFit="1" customWidth="1"/>
    <col min="15882" max="15882" width="8.625" style="1" bestFit="1" customWidth="1"/>
    <col min="15883" max="15883" width="14.5" style="1" customWidth="1"/>
    <col min="15884" max="15884" width="3.125" style="1" bestFit="1" customWidth="1"/>
    <col min="15885" max="15885" width="2.375" style="1" customWidth="1"/>
    <col min="15886" max="15886" width="9.125" style="1"/>
    <col min="15887" max="15887" width="3.125" style="1" customWidth="1"/>
    <col min="15888" max="15888" width="18.25" style="1" customWidth="1"/>
    <col min="15889" max="15889" width="3.25" style="1" bestFit="1" customWidth="1"/>
    <col min="15890" max="15890" width="3.125" style="1" bestFit="1" customWidth="1"/>
    <col min="15891" max="15891" width="9.125" style="1"/>
    <col min="15892" max="15892" width="3.125" style="1" bestFit="1" customWidth="1"/>
    <col min="15893" max="15893" width="3.125" style="1" customWidth="1"/>
    <col min="15894" max="15894" width="3.125" style="1" bestFit="1" customWidth="1"/>
    <col min="15895" max="15895" width="8.625" style="1" bestFit="1" customWidth="1"/>
    <col min="15896" max="15896" width="14.5" style="1" customWidth="1"/>
    <col min="15897" max="15897" width="3.125" style="1" bestFit="1" customWidth="1"/>
    <col min="15898" max="15898" width="7.125" style="1" customWidth="1"/>
    <col min="15899" max="16129" width="9.125" style="1"/>
    <col min="16130" max="16130" width="3.125" style="1" customWidth="1"/>
    <col min="16131" max="16131" width="18.25" style="1" customWidth="1"/>
    <col min="16132" max="16133" width="3.125" style="1" customWidth="1"/>
    <col min="16134" max="16134" width="8.75" style="1" bestFit="1" customWidth="1"/>
    <col min="16135" max="16135" width="3.125" style="1" bestFit="1" customWidth="1"/>
    <col min="16136" max="16136" width="3.125" style="1" customWidth="1"/>
    <col min="16137" max="16137" width="3.125" style="1" bestFit="1" customWidth="1"/>
    <col min="16138" max="16138" width="8.625" style="1" bestFit="1" customWidth="1"/>
    <col min="16139" max="16139" width="14.5" style="1" customWidth="1"/>
    <col min="16140" max="16140" width="3.125" style="1" bestFit="1" customWidth="1"/>
    <col min="16141" max="16141" width="2.375" style="1" customWidth="1"/>
    <col min="16142" max="16142" width="9.125" style="1"/>
    <col min="16143" max="16143" width="3.125" style="1" customWidth="1"/>
    <col min="16144" max="16144" width="18.25" style="1" customWidth="1"/>
    <col min="16145" max="16145" width="3.25" style="1" bestFit="1" customWidth="1"/>
    <col min="16146" max="16146" width="3.125" style="1" bestFit="1" customWidth="1"/>
    <col min="16147" max="16147" width="9.125" style="1"/>
    <col min="16148" max="16148" width="3.125" style="1" bestFit="1" customWidth="1"/>
    <col min="16149" max="16149" width="3.125" style="1" customWidth="1"/>
    <col min="16150" max="16150" width="3.125" style="1" bestFit="1" customWidth="1"/>
    <col min="16151" max="16151" width="8.625" style="1" bestFit="1" customWidth="1"/>
    <col min="16152" max="16152" width="14.5" style="1" customWidth="1"/>
    <col min="16153" max="16153" width="3.125" style="1" bestFit="1" customWidth="1"/>
    <col min="16154" max="16154" width="7.125" style="1" customWidth="1"/>
    <col min="16155" max="16384" width="9.125" style="1"/>
  </cols>
  <sheetData>
    <row r="1" spans="1:25" x14ac:dyDescent="0.4">
      <c r="C1" s="89"/>
      <c r="D1" s="89"/>
      <c r="E1" s="89"/>
      <c r="F1" s="89"/>
      <c r="G1" s="89"/>
      <c r="H1" s="89"/>
      <c r="I1" s="89"/>
      <c r="J1" s="89"/>
    </row>
    <row r="2" spans="1:25" x14ac:dyDescent="0.4">
      <c r="C2" s="89"/>
      <c r="D2" s="89"/>
      <c r="E2" s="89"/>
      <c r="F2" s="89"/>
      <c r="G2" s="89"/>
      <c r="H2" s="89"/>
      <c r="I2" s="89"/>
      <c r="J2" s="89"/>
    </row>
    <row r="5" spans="1:25" x14ac:dyDescent="0.4">
      <c r="Q5" s="2"/>
      <c r="R5" s="2"/>
      <c r="T5" s="2"/>
      <c r="U5" s="2"/>
      <c r="V5" s="2"/>
    </row>
    <row r="6" spans="1:25" ht="23.25" customHeight="1" thickBot="1" x14ac:dyDescent="0.45">
      <c r="A6" s="89"/>
      <c r="B6" s="89"/>
      <c r="C6" s="89"/>
      <c r="Q6" s="2"/>
      <c r="R6" s="2"/>
      <c r="T6" s="2"/>
      <c r="U6" s="2"/>
      <c r="V6" s="2"/>
    </row>
    <row r="7" spans="1:25" ht="14.25" thickBot="1" x14ac:dyDescent="0.45">
      <c r="A7" s="3" t="s">
        <v>0</v>
      </c>
      <c r="B7" s="4"/>
      <c r="C7" s="90" t="s">
        <v>1</v>
      </c>
      <c r="D7" s="70"/>
      <c r="E7" s="5"/>
      <c r="F7" s="81" t="s">
        <v>2</v>
      </c>
      <c r="G7" s="82"/>
      <c r="H7" s="5"/>
      <c r="I7" s="5"/>
      <c r="J7" s="7" t="s">
        <v>3</v>
      </c>
      <c r="K7" s="70" t="s">
        <v>4</v>
      </c>
      <c r="L7" s="71"/>
      <c r="N7" s="8" t="s">
        <v>0</v>
      </c>
      <c r="O7" s="70" t="s">
        <v>1</v>
      </c>
      <c r="P7" s="82"/>
      <c r="Q7" s="82"/>
      <c r="R7" s="5"/>
      <c r="S7" s="82" t="s">
        <v>2</v>
      </c>
      <c r="T7" s="82"/>
      <c r="U7" s="5"/>
      <c r="V7" s="5"/>
      <c r="W7" s="7" t="s">
        <v>3</v>
      </c>
      <c r="X7" s="70" t="s">
        <v>4</v>
      </c>
      <c r="Y7" s="71"/>
    </row>
    <row r="8" spans="1:25" ht="19.5" customHeight="1" thickBot="1" x14ac:dyDescent="0.45">
      <c r="A8" s="72" t="s">
        <v>5</v>
      </c>
      <c r="B8" s="9" t="s">
        <v>6</v>
      </c>
      <c r="C8" s="10">
        <v>0</v>
      </c>
      <c r="D8" s="11"/>
      <c r="E8" s="11" t="s">
        <v>7</v>
      </c>
      <c r="F8" s="12">
        <v>430000</v>
      </c>
      <c r="G8" s="11" t="s">
        <v>8</v>
      </c>
      <c r="H8" s="11" t="s">
        <v>9</v>
      </c>
      <c r="I8" s="11" t="s">
        <v>10</v>
      </c>
      <c r="J8" s="13">
        <v>6.7799999999999999E-2</v>
      </c>
      <c r="K8" s="14">
        <f>IF(C8&lt;=F8,0,ROUNDDOWN((C8-F8)*J8,0))</f>
        <v>0</v>
      </c>
      <c r="L8" s="15" t="s">
        <v>8</v>
      </c>
      <c r="N8" s="83" t="s">
        <v>5</v>
      </c>
      <c r="O8" s="16" t="s">
        <v>6</v>
      </c>
      <c r="P8" s="17">
        <f>C8</f>
        <v>0</v>
      </c>
      <c r="Q8" s="11" t="s">
        <v>8</v>
      </c>
      <c r="R8" s="11" t="s">
        <v>7</v>
      </c>
      <c r="S8" s="17">
        <f>F8</f>
        <v>430000</v>
      </c>
      <c r="T8" s="11" t="s">
        <v>8</v>
      </c>
      <c r="U8" s="11" t="s">
        <v>9</v>
      </c>
      <c r="V8" s="11" t="s">
        <v>10</v>
      </c>
      <c r="W8" s="13">
        <v>2.35E-2</v>
      </c>
      <c r="X8" s="14">
        <f>IF(P8&lt;=S8,0,ROUNDDOWN((P8-S8)*W8,0))</f>
        <v>0</v>
      </c>
      <c r="Y8" s="18" t="s">
        <v>8</v>
      </c>
    </row>
    <row r="9" spans="1:25" ht="19.5" customHeight="1" thickBot="1" x14ac:dyDescent="0.45">
      <c r="A9" s="73"/>
      <c r="B9" s="16" t="s">
        <v>6</v>
      </c>
      <c r="C9" s="10">
        <v>0</v>
      </c>
      <c r="D9" s="11" t="s">
        <v>8</v>
      </c>
      <c r="E9" s="11" t="s">
        <v>7</v>
      </c>
      <c r="F9" s="12">
        <v>430000</v>
      </c>
      <c r="G9" s="11" t="s">
        <v>8</v>
      </c>
      <c r="H9" s="11" t="s">
        <v>9</v>
      </c>
      <c r="I9" s="11" t="s">
        <v>10</v>
      </c>
      <c r="J9" s="13">
        <v>6.7799999999999999E-2</v>
      </c>
      <c r="K9" s="14">
        <f>IF(C9&lt;=F9,0,ROUNDDOWN((C9-F9)*J9,0))</f>
        <v>0</v>
      </c>
      <c r="L9" s="15" t="s">
        <v>8</v>
      </c>
      <c r="N9" s="84"/>
      <c r="O9" s="16" t="s">
        <v>6</v>
      </c>
      <c r="P9" s="17">
        <f>C9</f>
        <v>0</v>
      </c>
      <c r="Q9" s="11" t="s">
        <v>8</v>
      </c>
      <c r="R9" s="11" t="s">
        <v>7</v>
      </c>
      <c r="S9" s="17">
        <f>F9</f>
        <v>430000</v>
      </c>
      <c r="T9" s="11" t="s">
        <v>8</v>
      </c>
      <c r="U9" s="11" t="s">
        <v>9</v>
      </c>
      <c r="V9" s="11" t="s">
        <v>10</v>
      </c>
      <c r="W9" s="13">
        <v>2.35E-2</v>
      </c>
      <c r="X9" s="14">
        <f>IF(P9&lt;=S9,0,ROUNDDOWN((P9-S9)*W9,0))</f>
        <v>0</v>
      </c>
      <c r="Y9" s="18" t="s">
        <v>8</v>
      </c>
    </row>
    <row r="10" spans="1:25" ht="19.5" customHeight="1" thickBot="1" x14ac:dyDescent="0.45">
      <c r="A10" s="73"/>
      <c r="B10" s="16" t="s">
        <v>6</v>
      </c>
      <c r="C10" s="10"/>
      <c r="D10" s="11" t="s">
        <v>8</v>
      </c>
      <c r="E10" s="11" t="s">
        <v>7</v>
      </c>
      <c r="F10" s="12">
        <v>430000</v>
      </c>
      <c r="G10" s="11" t="s">
        <v>8</v>
      </c>
      <c r="H10" s="11" t="s">
        <v>9</v>
      </c>
      <c r="I10" s="11" t="s">
        <v>10</v>
      </c>
      <c r="J10" s="13">
        <v>6.7799999999999999E-2</v>
      </c>
      <c r="K10" s="14">
        <f>IF(C10&lt;=F10,0,ROUNDDOWN((C10-F10)*J10,0))</f>
        <v>0</v>
      </c>
      <c r="L10" s="15" t="s">
        <v>8</v>
      </c>
      <c r="N10" s="84"/>
      <c r="O10" s="16" t="s">
        <v>6</v>
      </c>
      <c r="P10" s="17">
        <f>C10</f>
        <v>0</v>
      </c>
      <c r="Q10" s="11" t="s">
        <v>8</v>
      </c>
      <c r="R10" s="11" t="s">
        <v>7</v>
      </c>
      <c r="S10" s="17">
        <f>F10</f>
        <v>430000</v>
      </c>
      <c r="T10" s="11" t="s">
        <v>8</v>
      </c>
      <c r="U10" s="11" t="s">
        <v>9</v>
      </c>
      <c r="V10" s="11" t="s">
        <v>10</v>
      </c>
      <c r="W10" s="13">
        <v>2.35E-2</v>
      </c>
      <c r="X10" s="14">
        <f>IF(P10&lt;=S10,0,ROUNDDOWN((P10-S10)*W10,0))</f>
        <v>0</v>
      </c>
      <c r="Y10" s="18" t="s">
        <v>8</v>
      </c>
    </row>
    <row r="11" spans="1:25" ht="19.5" customHeight="1" thickBot="1" x14ac:dyDescent="0.45">
      <c r="A11" s="73"/>
      <c r="B11" s="16" t="s">
        <v>6</v>
      </c>
      <c r="C11" s="10"/>
      <c r="D11" s="11" t="s">
        <v>8</v>
      </c>
      <c r="E11" s="11" t="s">
        <v>7</v>
      </c>
      <c r="F11" s="12">
        <v>430000</v>
      </c>
      <c r="G11" s="11" t="s">
        <v>8</v>
      </c>
      <c r="H11" s="11" t="s">
        <v>9</v>
      </c>
      <c r="I11" s="11" t="s">
        <v>10</v>
      </c>
      <c r="J11" s="13">
        <v>6.7799999999999999E-2</v>
      </c>
      <c r="K11" s="14">
        <f>IF(C11&lt;=F11,0,ROUNDDOWN((C11-F11)*J11,0))</f>
        <v>0</v>
      </c>
      <c r="L11" s="19" t="s">
        <v>8</v>
      </c>
      <c r="N11" s="84"/>
      <c r="O11" s="16" t="s">
        <v>6</v>
      </c>
      <c r="P11" s="17">
        <f>C11</f>
        <v>0</v>
      </c>
      <c r="Q11" s="11" t="s">
        <v>8</v>
      </c>
      <c r="R11" s="11" t="s">
        <v>7</v>
      </c>
      <c r="S11" s="17">
        <f>F11</f>
        <v>430000</v>
      </c>
      <c r="T11" s="11" t="s">
        <v>8</v>
      </c>
      <c r="U11" s="11" t="s">
        <v>9</v>
      </c>
      <c r="V11" s="11" t="s">
        <v>10</v>
      </c>
      <c r="W11" s="13">
        <v>2.35E-2</v>
      </c>
      <c r="X11" s="14">
        <f>IF(P11&lt;=S11,0,ROUNDDOWN((P11-S11)*W11,0))</f>
        <v>0</v>
      </c>
      <c r="Y11" s="20" t="s">
        <v>8</v>
      </c>
    </row>
    <row r="12" spans="1:25" ht="19.5" customHeight="1" thickBot="1" x14ac:dyDescent="0.45">
      <c r="A12" s="74"/>
      <c r="B12" s="21"/>
      <c r="C12" s="75" t="s">
        <v>11</v>
      </c>
      <c r="D12" s="76"/>
      <c r="E12" s="76"/>
      <c r="F12" s="86"/>
      <c r="G12" s="76"/>
      <c r="H12" s="76"/>
      <c r="I12" s="76"/>
      <c r="J12" s="77"/>
      <c r="K12" s="22">
        <f>SUM(K8:K11)</f>
        <v>0</v>
      </c>
      <c r="L12" s="23" t="s">
        <v>8</v>
      </c>
      <c r="N12" s="85"/>
      <c r="O12" s="24"/>
      <c r="P12" s="87" t="s">
        <v>11</v>
      </c>
      <c r="Q12" s="87"/>
      <c r="R12" s="87"/>
      <c r="S12" s="87"/>
      <c r="T12" s="87"/>
      <c r="U12" s="87"/>
      <c r="V12" s="87"/>
      <c r="W12" s="88"/>
      <c r="X12" s="22">
        <f>SUM(X8:X11)</f>
        <v>0</v>
      </c>
      <c r="Y12" s="25" t="s">
        <v>8</v>
      </c>
    </row>
    <row r="13" spans="1:25" ht="19.5" customHeight="1" thickBot="1" x14ac:dyDescent="0.45">
      <c r="A13" s="26" t="s">
        <v>12</v>
      </c>
      <c r="B13" s="27"/>
      <c r="C13" s="28">
        <v>35800</v>
      </c>
      <c r="D13" s="29" t="s">
        <v>8</v>
      </c>
      <c r="E13" s="29" t="s">
        <v>10</v>
      </c>
      <c r="F13" s="30">
        <v>0</v>
      </c>
      <c r="G13" s="29" t="s">
        <v>13</v>
      </c>
      <c r="H13" s="29"/>
      <c r="I13" s="29"/>
      <c r="J13" s="31"/>
      <c r="K13" s="22">
        <f>C13*F13</f>
        <v>0</v>
      </c>
      <c r="L13" s="23" t="s">
        <v>8</v>
      </c>
      <c r="N13" s="26" t="s">
        <v>12</v>
      </c>
      <c r="O13" s="32"/>
      <c r="P13" s="33">
        <v>11800</v>
      </c>
      <c r="Q13" s="29" t="s">
        <v>8</v>
      </c>
      <c r="R13" s="29" t="s">
        <v>10</v>
      </c>
      <c r="S13" s="34">
        <f>F13</f>
        <v>0</v>
      </c>
      <c r="T13" s="29" t="s">
        <v>13</v>
      </c>
      <c r="U13" s="29"/>
      <c r="V13" s="29"/>
      <c r="W13" s="31"/>
      <c r="X13" s="22">
        <f>P13*S13</f>
        <v>0</v>
      </c>
      <c r="Y13" s="25" t="s">
        <v>8</v>
      </c>
    </row>
    <row r="14" spans="1:25" ht="19.5" customHeight="1" thickBot="1" x14ac:dyDescent="0.45">
      <c r="A14" s="26" t="s">
        <v>14</v>
      </c>
      <c r="B14" s="27"/>
      <c r="C14" s="79" t="s">
        <v>15</v>
      </c>
      <c r="D14" s="79"/>
      <c r="E14" s="79"/>
      <c r="F14" s="79"/>
      <c r="G14" s="79"/>
      <c r="H14" s="79"/>
      <c r="I14" s="79"/>
      <c r="J14" s="80"/>
      <c r="K14" s="35">
        <v>23000</v>
      </c>
      <c r="L14" s="23" t="s">
        <v>8</v>
      </c>
      <c r="N14" s="26" t="s">
        <v>14</v>
      </c>
      <c r="O14" s="32"/>
      <c r="P14" s="78" t="s">
        <v>15</v>
      </c>
      <c r="Q14" s="79"/>
      <c r="R14" s="79"/>
      <c r="S14" s="79"/>
      <c r="T14" s="79"/>
      <c r="U14" s="79"/>
      <c r="V14" s="79"/>
      <c r="W14" s="80"/>
      <c r="X14" s="28">
        <v>7600</v>
      </c>
      <c r="Y14" s="25" t="s">
        <v>8</v>
      </c>
    </row>
    <row r="15" spans="1:25" ht="19.5" customHeight="1" thickBot="1" x14ac:dyDescent="0.45">
      <c r="A15" s="60" t="s">
        <v>16</v>
      </c>
      <c r="B15" s="61"/>
      <c r="C15" s="61"/>
      <c r="D15" s="61"/>
      <c r="E15" s="61"/>
      <c r="F15" s="61"/>
      <c r="G15" s="61"/>
      <c r="H15" s="61"/>
      <c r="I15" s="61"/>
      <c r="J15" s="62"/>
      <c r="K15" s="38">
        <f>(K12+K13+K14)-670000</f>
        <v>-647000</v>
      </c>
      <c r="L15" s="23"/>
      <c r="N15" s="60" t="s">
        <v>16</v>
      </c>
      <c r="O15" s="61"/>
      <c r="P15" s="61"/>
      <c r="Q15" s="61"/>
      <c r="R15" s="61"/>
      <c r="S15" s="61"/>
      <c r="T15" s="61"/>
      <c r="U15" s="61"/>
      <c r="V15" s="61"/>
      <c r="W15" s="62"/>
      <c r="X15" s="38">
        <f>(X12+X13+X14)-260000</f>
        <v>-252400</v>
      </c>
      <c r="Y15" s="25" t="s">
        <v>8</v>
      </c>
    </row>
    <row r="16" spans="1:25" ht="19.5" customHeight="1" thickBot="1" x14ac:dyDescent="0.45">
      <c r="A16" s="60" t="s">
        <v>21</v>
      </c>
      <c r="B16" s="61"/>
      <c r="C16" s="61"/>
      <c r="D16" s="61"/>
      <c r="E16" s="61"/>
      <c r="F16" s="61"/>
      <c r="G16" s="61"/>
      <c r="H16" s="61"/>
      <c r="I16" s="61"/>
      <c r="J16" s="62"/>
      <c r="K16" s="39" t="str">
        <f>IF(OR(F13="",F13=0),"",IF(ROUNDDOWN(K12+K13+K14,-2)&gt;670000,670000,ROUNDDOWN(K12+K13+K14,-2)))</f>
        <v/>
      </c>
      <c r="L16" s="40" t="s">
        <v>8</v>
      </c>
      <c r="N16" s="60" t="s">
        <v>17</v>
      </c>
      <c r="O16" s="61"/>
      <c r="P16" s="61"/>
      <c r="Q16" s="61"/>
      <c r="R16" s="61"/>
      <c r="S16" s="61"/>
      <c r="T16" s="61"/>
      <c r="U16" s="61"/>
      <c r="V16" s="61"/>
      <c r="W16" s="62"/>
      <c r="X16" s="39" t="str">
        <f>IF(OR(S13="",S13=0),"",IF(ROUNDDOWN(X12+X13+X14,-2)&gt;260000,260000,ROUNDDOWN(X12+X13+X14,-2)))</f>
        <v/>
      </c>
      <c r="Y16" s="41" t="s">
        <v>8</v>
      </c>
    </row>
    <row r="19" spans="1:25" ht="13.35" customHeight="1" x14ac:dyDescent="0.4">
      <c r="O19" s="42"/>
      <c r="P19" s="42"/>
      <c r="Q19" s="42"/>
      <c r="R19" s="42"/>
      <c r="S19" s="42"/>
      <c r="T19" s="42"/>
      <c r="U19" s="42"/>
      <c r="V19" s="42"/>
      <c r="W19" s="42"/>
      <c r="X19" s="42"/>
    </row>
    <row r="20" spans="1:25" ht="13.7" customHeight="1" thickBot="1" x14ac:dyDescent="0.45">
      <c r="O20" s="42"/>
      <c r="P20" s="42"/>
      <c r="Q20" s="42"/>
      <c r="R20" s="42"/>
      <c r="S20" s="42"/>
      <c r="T20" s="42"/>
      <c r="U20" s="42"/>
      <c r="V20" s="42"/>
      <c r="W20" s="42"/>
      <c r="X20" s="42"/>
    </row>
    <row r="21" spans="1:25" ht="13.7" customHeight="1" thickBot="1" x14ac:dyDescent="0.45">
      <c r="A21" s="8" t="s">
        <v>0</v>
      </c>
      <c r="B21" s="70" t="s">
        <v>1</v>
      </c>
      <c r="C21" s="81"/>
      <c r="D21" s="82"/>
      <c r="E21" s="5"/>
      <c r="F21" s="82" t="s">
        <v>2</v>
      </c>
      <c r="G21" s="82"/>
      <c r="H21" s="5"/>
      <c r="I21" s="5"/>
      <c r="J21" s="7" t="s">
        <v>3</v>
      </c>
      <c r="K21" s="70" t="s">
        <v>4</v>
      </c>
      <c r="L21" s="71"/>
      <c r="N21" s="8" t="s">
        <v>0</v>
      </c>
      <c r="O21" s="70" t="s">
        <v>1</v>
      </c>
      <c r="P21" s="81"/>
      <c r="Q21" s="82"/>
      <c r="R21" s="6"/>
      <c r="S21" s="82" t="s">
        <v>2</v>
      </c>
      <c r="T21" s="82"/>
      <c r="U21" s="6"/>
      <c r="V21" s="6"/>
      <c r="W21" s="7" t="s">
        <v>3</v>
      </c>
      <c r="X21" s="70" t="s">
        <v>4</v>
      </c>
      <c r="Y21" s="71"/>
    </row>
    <row r="22" spans="1:25" ht="19.5" customHeight="1" thickBot="1" x14ac:dyDescent="0.45">
      <c r="A22" s="72" t="s">
        <v>5</v>
      </c>
      <c r="B22" s="9" t="s">
        <v>6</v>
      </c>
      <c r="C22" s="10">
        <v>0</v>
      </c>
      <c r="D22" s="11" t="s">
        <v>8</v>
      </c>
      <c r="E22" s="11" t="s">
        <v>7</v>
      </c>
      <c r="F22" s="17">
        <f>F8</f>
        <v>430000</v>
      </c>
      <c r="G22" s="11" t="s">
        <v>8</v>
      </c>
      <c r="H22" s="11" t="s">
        <v>9</v>
      </c>
      <c r="I22" s="11" t="s">
        <v>10</v>
      </c>
      <c r="J22" s="13">
        <v>2.1100000000000001E-2</v>
      </c>
      <c r="K22" s="14">
        <f>IF(C22&lt;=F22,0,ROUNDDOWN((C22-F22)*J22,0))</f>
        <v>0</v>
      </c>
      <c r="L22" s="15" t="s">
        <v>8</v>
      </c>
      <c r="N22" s="72" t="s">
        <v>5</v>
      </c>
      <c r="O22" s="9" t="s">
        <v>6</v>
      </c>
      <c r="P22" s="17">
        <f>C8</f>
        <v>0</v>
      </c>
      <c r="Q22" s="11" t="s">
        <v>8</v>
      </c>
      <c r="R22" s="11" t="s">
        <v>7</v>
      </c>
      <c r="S22" s="17">
        <f>S8</f>
        <v>430000</v>
      </c>
      <c r="T22" s="11" t="s">
        <v>8</v>
      </c>
      <c r="U22" s="11" t="s">
        <v>9</v>
      </c>
      <c r="V22" s="11" t="s">
        <v>10</v>
      </c>
      <c r="W22" s="13">
        <v>2.8999999999999998E-3</v>
      </c>
      <c r="X22" s="14">
        <f>IF(P22&lt;=S22,0,ROUNDDOWN((P22-S22)*W22,0))</f>
        <v>0</v>
      </c>
      <c r="Y22" s="15" t="s">
        <v>8</v>
      </c>
    </row>
    <row r="23" spans="1:25" ht="19.5" customHeight="1" thickBot="1" x14ac:dyDescent="0.45">
      <c r="A23" s="73"/>
      <c r="B23" s="16" t="s">
        <v>6</v>
      </c>
      <c r="C23" s="10">
        <v>0</v>
      </c>
      <c r="D23" s="11" t="s">
        <v>8</v>
      </c>
      <c r="E23" s="11" t="s">
        <v>7</v>
      </c>
      <c r="F23" s="17">
        <f>F9</f>
        <v>430000</v>
      </c>
      <c r="G23" s="11" t="s">
        <v>8</v>
      </c>
      <c r="H23" s="11" t="s">
        <v>9</v>
      </c>
      <c r="I23" s="11" t="s">
        <v>10</v>
      </c>
      <c r="J23" s="13">
        <v>2.1100000000000001E-2</v>
      </c>
      <c r="K23" s="14">
        <f>IF(C23&lt;=F23,0,ROUNDDOWN((C23-F23)*J23,0))</f>
        <v>0</v>
      </c>
      <c r="L23" s="15" t="s">
        <v>8</v>
      </c>
      <c r="N23" s="73"/>
      <c r="O23" s="16" t="s">
        <v>6</v>
      </c>
      <c r="P23" s="17">
        <f t="shared" ref="P23:P25" si="0">C9</f>
        <v>0</v>
      </c>
      <c r="Q23" s="11" t="s">
        <v>8</v>
      </c>
      <c r="R23" s="11" t="s">
        <v>7</v>
      </c>
      <c r="S23" s="17">
        <f>S9</f>
        <v>430000</v>
      </c>
      <c r="T23" s="11" t="s">
        <v>8</v>
      </c>
      <c r="U23" s="11" t="s">
        <v>9</v>
      </c>
      <c r="V23" s="11" t="s">
        <v>10</v>
      </c>
      <c r="W23" s="13">
        <v>2.8999999999999998E-3</v>
      </c>
      <c r="X23" s="14">
        <f>IF(P23&lt;=S23,0,ROUNDDOWN((P23-S23)*W23,0))</f>
        <v>0</v>
      </c>
      <c r="Y23" s="15" t="s">
        <v>8</v>
      </c>
    </row>
    <row r="24" spans="1:25" ht="19.5" customHeight="1" thickBot="1" x14ac:dyDescent="0.45">
      <c r="A24" s="73"/>
      <c r="B24" s="16" t="s">
        <v>6</v>
      </c>
      <c r="C24" s="10"/>
      <c r="D24" s="11" t="s">
        <v>8</v>
      </c>
      <c r="E24" s="11" t="s">
        <v>7</v>
      </c>
      <c r="F24" s="17">
        <f>F10</f>
        <v>430000</v>
      </c>
      <c r="G24" s="11" t="s">
        <v>8</v>
      </c>
      <c r="H24" s="11" t="s">
        <v>9</v>
      </c>
      <c r="I24" s="11" t="s">
        <v>10</v>
      </c>
      <c r="J24" s="13">
        <v>2.1100000000000001E-2</v>
      </c>
      <c r="K24" s="14">
        <f>IF(C24&lt;=F24,0,ROUNDDOWN((C24-F24)*J24,0))</f>
        <v>0</v>
      </c>
      <c r="L24" s="15" t="s">
        <v>8</v>
      </c>
      <c r="N24" s="73"/>
      <c r="O24" s="16" t="s">
        <v>6</v>
      </c>
      <c r="P24" s="17">
        <f t="shared" si="0"/>
        <v>0</v>
      </c>
      <c r="Q24" s="11" t="s">
        <v>8</v>
      </c>
      <c r="R24" s="11" t="s">
        <v>7</v>
      </c>
      <c r="S24" s="17">
        <f>S10</f>
        <v>430000</v>
      </c>
      <c r="T24" s="11" t="s">
        <v>8</v>
      </c>
      <c r="U24" s="11" t="s">
        <v>9</v>
      </c>
      <c r="V24" s="11" t="s">
        <v>10</v>
      </c>
      <c r="W24" s="13">
        <v>2.8999999999999998E-3</v>
      </c>
      <c r="X24" s="14">
        <f>IF(P24&lt;=S24,0,ROUNDDOWN((P24-S24)*W24,0))</f>
        <v>0</v>
      </c>
      <c r="Y24" s="15" t="s">
        <v>8</v>
      </c>
    </row>
    <row r="25" spans="1:25" ht="19.5" customHeight="1" thickBot="1" x14ac:dyDescent="0.45">
      <c r="A25" s="73"/>
      <c r="B25" s="16" t="s">
        <v>6</v>
      </c>
      <c r="C25" s="10"/>
      <c r="D25" s="11" t="s">
        <v>8</v>
      </c>
      <c r="E25" s="11" t="s">
        <v>7</v>
      </c>
      <c r="F25" s="17">
        <f>F11</f>
        <v>430000</v>
      </c>
      <c r="G25" s="11" t="s">
        <v>8</v>
      </c>
      <c r="H25" s="11" t="s">
        <v>9</v>
      </c>
      <c r="I25" s="11" t="s">
        <v>10</v>
      </c>
      <c r="J25" s="13">
        <v>2.1100000000000001E-2</v>
      </c>
      <c r="K25" s="14">
        <f>IF(C25&lt;=F25,0,ROUNDDOWN((C25-F25)*J25,0))</f>
        <v>0</v>
      </c>
      <c r="L25" s="19" t="s">
        <v>8</v>
      </c>
      <c r="N25" s="73"/>
      <c r="O25" s="16" t="s">
        <v>6</v>
      </c>
      <c r="P25" s="17">
        <f t="shared" si="0"/>
        <v>0</v>
      </c>
      <c r="Q25" s="11" t="s">
        <v>8</v>
      </c>
      <c r="R25" s="11" t="s">
        <v>7</v>
      </c>
      <c r="S25" s="17">
        <f>S11</f>
        <v>430000</v>
      </c>
      <c r="T25" s="11" t="s">
        <v>8</v>
      </c>
      <c r="U25" s="11" t="s">
        <v>9</v>
      </c>
      <c r="V25" s="11" t="s">
        <v>10</v>
      </c>
      <c r="W25" s="13">
        <v>2.8999999999999998E-3</v>
      </c>
      <c r="X25" s="14">
        <f>IF(P25&lt;=S25,0,ROUNDDOWN((P25-S25)*W25,0))</f>
        <v>0</v>
      </c>
      <c r="Y25" s="19" t="s">
        <v>8</v>
      </c>
    </row>
    <row r="26" spans="1:25" ht="19.5" customHeight="1" thickBot="1" x14ac:dyDescent="0.45">
      <c r="A26" s="74"/>
      <c r="B26" s="21"/>
      <c r="C26" s="75" t="s">
        <v>11</v>
      </c>
      <c r="D26" s="76"/>
      <c r="E26" s="76"/>
      <c r="F26" s="76"/>
      <c r="G26" s="76"/>
      <c r="H26" s="76"/>
      <c r="I26" s="76"/>
      <c r="J26" s="77"/>
      <c r="K26" s="22">
        <f>SUM(K22:K25)</f>
        <v>0</v>
      </c>
      <c r="L26" s="23" t="s">
        <v>8</v>
      </c>
      <c r="N26" s="74"/>
      <c r="O26" s="21"/>
      <c r="P26" s="75" t="s">
        <v>11</v>
      </c>
      <c r="Q26" s="76"/>
      <c r="R26" s="76"/>
      <c r="S26" s="76"/>
      <c r="T26" s="76"/>
      <c r="U26" s="76"/>
      <c r="V26" s="76"/>
      <c r="W26" s="77"/>
      <c r="X26" s="22">
        <f>SUM(X22:X25)</f>
        <v>0</v>
      </c>
      <c r="Y26" s="23" t="s">
        <v>8</v>
      </c>
    </row>
    <row r="27" spans="1:25" ht="19.5" customHeight="1" thickBot="1" x14ac:dyDescent="0.45">
      <c r="A27" s="26" t="s">
        <v>12</v>
      </c>
      <c r="B27" s="32"/>
      <c r="C27" s="33">
        <v>11900</v>
      </c>
      <c r="D27" s="29" t="s">
        <v>8</v>
      </c>
      <c r="E27" s="29" t="s">
        <v>10</v>
      </c>
      <c r="F27" s="30">
        <v>0</v>
      </c>
      <c r="G27" s="29" t="s">
        <v>13</v>
      </c>
      <c r="H27" s="29"/>
      <c r="I27" s="29"/>
      <c r="J27" s="31"/>
      <c r="K27" s="22">
        <f>C27*F27</f>
        <v>0</v>
      </c>
      <c r="L27" s="23" t="s">
        <v>8</v>
      </c>
      <c r="N27" s="36" t="s">
        <v>12</v>
      </c>
      <c r="O27" s="37"/>
      <c r="P27" s="33">
        <v>1300</v>
      </c>
      <c r="Q27" s="29" t="s">
        <v>8</v>
      </c>
      <c r="R27" s="29" t="s">
        <v>10</v>
      </c>
      <c r="S27" s="34">
        <f>S28</f>
        <v>0</v>
      </c>
      <c r="T27" s="29" t="s">
        <v>13</v>
      </c>
      <c r="U27" s="29"/>
      <c r="V27" s="29"/>
      <c r="W27" s="31"/>
      <c r="X27" s="22">
        <f>P27*S27</f>
        <v>0</v>
      </c>
      <c r="Y27" s="23" t="s">
        <v>8</v>
      </c>
    </row>
    <row r="28" spans="1:25" ht="19.5" customHeight="1" thickBot="1" x14ac:dyDescent="0.45">
      <c r="A28" s="26" t="s">
        <v>14</v>
      </c>
      <c r="B28" s="32"/>
      <c r="C28" s="78" t="s">
        <v>15</v>
      </c>
      <c r="D28" s="79"/>
      <c r="E28" s="79"/>
      <c r="F28" s="79"/>
      <c r="G28" s="79"/>
      <c r="H28" s="79"/>
      <c r="I28" s="79"/>
      <c r="J28" s="80"/>
      <c r="K28" s="45">
        <v>5900</v>
      </c>
      <c r="L28" s="23" t="s">
        <v>8</v>
      </c>
      <c r="N28" s="58" t="s">
        <v>23</v>
      </c>
      <c r="O28" s="57"/>
      <c r="P28" s="33">
        <v>100</v>
      </c>
      <c r="Q28" s="29" t="s">
        <v>8</v>
      </c>
      <c r="R28" s="29" t="s">
        <v>10</v>
      </c>
      <c r="S28" s="30">
        <v>0</v>
      </c>
      <c r="T28" s="29" t="s">
        <v>13</v>
      </c>
      <c r="U28" s="29"/>
      <c r="V28" s="29"/>
      <c r="W28" s="31"/>
      <c r="X28" s="22">
        <f>P28*S28</f>
        <v>0</v>
      </c>
      <c r="Y28" s="23" t="s">
        <v>8</v>
      </c>
    </row>
    <row r="29" spans="1:25" ht="19.5" customHeight="1" thickBot="1" x14ac:dyDescent="0.45">
      <c r="A29" s="60" t="s">
        <v>16</v>
      </c>
      <c r="B29" s="61"/>
      <c r="C29" s="61"/>
      <c r="D29" s="61"/>
      <c r="E29" s="61"/>
      <c r="F29" s="61"/>
      <c r="G29" s="61"/>
      <c r="H29" s="61"/>
      <c r="I29" s="61"/>
      <c r="J29" s="62"/>
      <c r="K29" s="38">
        <f>(K26+K27+K28)-170000</f>
        <v>-164100</v>
      </c>
      <c r="L29" s="23" t="s">
        <v>8</v>
      </c>
      <c r="N29" s="36" t="s">
        <v>14</v>
      </c>
      <c r="O29" s="37"/>
      <c r="P29" s="78" t="s">
        <v>15</v>
      </c>
      <c r="Q29" s="79"/>
      <c r="R29" s="79"/>
      <c r="S29" s="79"/>
      <c r="T29" s="79"/>
      <c r="U29" s="79"/>
      <c r="V29" s="79"/>
      <c r="W29" s="80"/>
      <c r="X29" s="45">
        <v>800</v>
      </c>
      <c r="Y29" s="23" t="s">
        <v>8</v>
      </c>
    </row>
    <row r="30" spans="1:25" ht="19.5" customHeight="1" thickBot="1" x14ac:dyDescent="0.45">
      <c r="A30" s="60" t="s">
        <v>18</v>
      </c>
      <c r="B30" s="61"/>
      <c r="C30" s="61"/>
      <c r="D30" s="61"/>
      <c r="E30" s="61"/>
      <c r="F30" s="61"/>
      <c r="G30" s="61"/>
      <c r="H30" s="61"/>
      <c r="I30" s="61"/>
      <c r="J30" s="62"/>
      <c r="K30" s="39" t="str">
        <f>IF(OR(F27="",F27=0),"",IF(ROUNDDOWN(K26+K27+K28,-2)&gt;170000,170000,ROUNDDOWN(K26+K27+K28,-2)))</f>
        <v/>
      </c>
      <c r="L30" s="40" t="s">
        <v>8</v>
      </c>
      <c r="N30" s="60" t="s">
        <v>16</v>
      </c>
      <c r="O30" s="61"/>
      <c r="P30" s="61"/>
      <c r="Q30" s="61"/>
      <c r="R30" s="61"/>
      <c r="S30" s="61"/>
      <c r="T30" s="61"/>
      <c r="U30" s="61"/>
      <c r="V30" s="61"/>
      <c r="W30" s="62"/>
      <c r="X30" s="38">
        <f>(X26+X27+X28+X29)-30000</f>
        <v>-29200</v>
      </c>
      <c r="Y30" s="23" t="s">
        <v>8</v>
      </c>
    </row>
    <row r="31" spans="1:25" ht="19.5" customHeight="1" thickBot="1" x14ac:dyDescent="0.45">
      <c r="A31" s="63" t="s">
        <v>24</v>
      </c>
      <c r="B31" s="64"/>
      <c r="C31" s="64"/>
      <c r="D31" s="64"/>
      <c r="E31" s="64"/>
      <c r="F31" s="64"/>
      <c r="G31" s="64"/>
      <c r="H31" s="64"/>
      <c r="I31" s="64"/>
      <c r="J31" s="64"/>
      <c r="K31" s="39" t="e">
        <f>IF(AND(OR(F13&lt;&gt;"",F13&lt;&gt;0),OR(F27="",F27=0)),K16+X16+X31,IF(ISERROR(K16+X16+K30+X31),"",K16+X16+K30+X31))</f>
        <v>#VALUE!</v>
      </c>
      <c r="L31" s="40" t="s">
        <v>8</v>
      </c>
      <c r="N31" s="60" t="s">
        <v>22</v>
      </c>
      <c r="O31" s="61"/>
      <c r="P31" s="61"/>
      <c r="Q31" s="61"/>
      <c r="R31" s="61"/>
      <c r="S31" s="61"/>
      <c r="T31" s="61"/>
      <c r="U31" s="61"/>
      <c r="V31" s="61"/>
      <c r="W31" s="62"/>
      <c r="X31" s="39" t="str">
        <f>IF(OR(S28="",S28=0),"",IF(ROUNDDOWN(X26+X27+X28+X29,-2)&gt;30000,30000,ROUNDDOWN(X26+X27+X28+X29,-2)))</f>
        <v/>
      </c>
      <c r="Y31" s="40" t="s">
        <v>8</v>
      </c>
    </row>
    <row r="32" spans="1:25" ht="19.5" customHeight="1" thickBot="1" x14ac:dyDescent="0.45">
      <c r="A32" s="63" t="s">
        <v>19</v>
      </c>
      <c r="B32" s="64"/>
      <c r="C32" s="64"/>
      <c r="D32" s="64"/>
      <c r="E32" s="64"/>
      <c r="F32" s="64"/>
      <c r="G32" s="64"/>
      <c r="H32" s="64"/>
      <c r="I32" s="64"/>
      <c r="J32" s="64"/>
      <c r="K32" s="22" t="str">
        <f>IF(ISERROR(ROUNDDOWN($K$31/12,0)),"",ROUNDDOWN($K$31/12,0))</f>
        <v/>
      </c>
      <c r="L32" s="23" t="s">
        <v>8</v>
      </c>
      <c r="P32" s="43"/>
      <c r="Q32" s="48"/>
      <c r="R32" s="49"/>
      <c r="S32" s="49"/>
      <c r="T32" s="2"/>
      <c r="V32" s="50"/>
      <c r="W32" s="50"/>
      <c r="X32" s="50"/>
    </row>
    <row r="33" spans="4:26" ht="24.75" customHeight="1" thickBot="1" x14ac:dyDescent="0.45">
      <c r="D33" s="67" t="s">
        <v>20</v>
      </c>
      <c r="E33" s="68"/>
      <c r="F33" s="68"/>
      <c r="G33" s="68"/>
      <c r="H33" s="68"/>
      <c r="I33" s="68"/>
      <c r="J33" s="68"/>
      <c r="K33" s="51" t="e">
        <f>K32*12</f>
        <v>#VALUE!</v>
      </c>
      <c r="L33" s="52" t="s">
        <v>8</v>
      </c>
      <c r="P33" s="43"/>
      <c r="Q33" s="48"/>
      <c r="R33" s="49"/>
      <c r="S33" s="49"/>
      <c r="T33" s="2"/>
      <c r="V33" s="50"/>
      <c r="W33" s="50"/>
      <c r="X33" s="50"/>
    </row>
    <row r="34" spans="4:26" ht="24.75" customHeight="1" x14ac:dyDescent="0.4">
      <c r="D34" s="69"/>
      <c r="E34" s="69"/>
      <c r="F34" s="69"/>
      <c r="G34" s="69"/>
      <c r="H34" s="69"/>
      <c r="I34" s="69"/>
      <c r="J34" s="69"/>
      <c r="K34" s="53"/>
      <c r="L34" s="47"/>
      <c r="P34" s="44"/>
      <c r="Q34" s="65"/>
      <c r="R34" s="66"/>
      <c r="S34" s="66"/>
      <c r="T34" s="2"/>
      <c r="V34" s="59"/>
      <c r="W34" s="59"/>
      <c r="X34" s="59"/>
    </row>
    <row r="35" spans="4:26" ht="24.75" customHeight="1" x14ac:dyDescent="0.4">
      <c r="J35" s="54"/>
      <c r="K35" s="53"/>
      <c r="L35" s="47"/>
      <c r="O35" s="47"/>
      <c r="P35" s="47"/>
      <c r="Q35" s="55"/>
      <c r="R35" s="47"/>
      <c r="S35" s="47"/>
      <c r="T35" s="46"/>
      <c r="U35" s="56"/>
      <c r="V35" s="56"/>
      <c r="W35" s="56"/>
      <c r="X35" s="56"/>
      <c r="Y35" s="46"/>
      <c r="Z35" s="56"/>
    </row>
    <row r="36" spans="4:26" ht="24.75" customHeight="1" x14ac:dyDescent="0.4">
      <c r="P36" s="43"/>
      <c r="Q36" s="65"/>
      <c r="R36" s="66"/>
      <c r="S36" s="66"/>
      <c r="T36" s="2"/>
    </row>
    <row r="37" spans="4:26" ht="24.75" customHeight="1" x14ac:dyDescent="0.4">
      <c r="Q37" s="65"/>
      <c r="R37" s="65"/>
      <c r="S37" s="65"/>
    </row>
    <row r="38" spans="4:26" ht="24.75" customHeight="1" x14ac:dyDescent="0.4"/>
  </sheetData>
  <mergeCells count="42">
    <mergeCell ref="C14:J14"/>
    <mergeCell ref="P14:W14"/>
    <mergeCell ref="A15:J15"/>
    <mergeCell ref="N15:W15"/>
    <mergeCell ref="A16:J16"/>
    <mergeCell ref="N16:W16"/>
    <mergeCell ref="C1:J2"/>
    <mergeCell ref="A6:C6"/>
    <mergeCell ref="C7:D7"/>
    <mergeCell ref="F7:G7"/>
    <mergeCell ref="K7:L7"/>
    <mergeCell ref="X7:Y7"/>
    <mergeCell ref="A8:A12"/>
    <mergeCell ref="N8:N12"/>
    <mergeCell ref="C12:J12"/>
    <mergeCell ref="P12:W12"/>
    <mergeCell ref="O7:Q7"/>
    <mergeCell ref="S7:T7"/>
    <mergeCell ref="X21:Y21"/>
    <mergeCell ref="N22:N26"/>
    <mergeCell ref="P26:W26"/>
    <mergeCell ref="C28:J28"/>
    <mergeCell ref="A29:J29"/>
    <mergeCell ref="K21:L21"/>
    <mergeCell ref="A22:A26"/>
    <mergeCell ref="C26:J26"/>
    <mergeCell ref="O21:Q21"/>
    <mergeCell ref="S21:T21"/>
    <mergeCell ref="P29:W29"/>
    <mergeCell ref="B21:D21"/>
    <mergeCell ref="F21:G21"/>
    <mergeCell ref="Q36:S36"/>
    <mergeCell ref="Q37:S37"/>
    <mergeCell ref="D33:J33"/>
    <mergeCell ref="D34:J34"/>
    <mergeCell ref="Q34:S34"/>
    <mergeCell ref="V34:X34"/>
    <mergeCell ref="N30:W30"/>
    <mergeCell ref="N31:W31"/>
    <mergeCell ref="A30:J30"/>
    <mergeCell ref="A31:J31"/>
    <mergeCell ref="A32:J32"/>
  </mergeCells>
  <phoneticPr fontId="2"/>
  <pageMargins left="0.39370078740157483" right="0.39370078740157483" top="0.39370078740157483" bottom="0.39370078740157483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</vt:lpstr>
      <vt:lpstr>'R7'!Print_Area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 航大</dc:creator>
  <cp:lastModifiedBy>村松 邑馬</cp:lastModifiedBy>
  <cp:lastPrinted>2026-01-23T00:25:07Z</cp:lastPrinted>
  <dcterms:created xsi:type="dcterms:W3CDTF">2025-07-07T02:48:08Z</dcterms:created>
  <dcterms:modified xsi:type="dcterms:W3CDTF">2026-07-07T04:52:41Z</dcterms:modified>
</cp:coreProperties>
</file>